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доходы!$A$1:$F$88</definedName>
    <definedName name="_xlnm.Print_Area" localSheetId="2">источники!$A$1:$F$43</definedName>
    <definedName name="_xlnm.Print_Area" localSheetId="1">расходы!$A$1:$F$163</definedName>
  </definedNames>
  <calcPr calcId="125725"/>
</workbook>
</file>

<file path=xl/calcChain.xml><?xml version="1.0" encoding="utf-8"?>
<calcChain xmlns="http://schemas.openxmlformats.org/spreadsheetml/2006/main">
  <c r="D8" i="4"/>
  <c r="F74" i="3"/>
  <c r="F73"/>
  <c r="E9" i="4"/>
  <c r="E12"/>
  <c r="E120"/>
  <c r="E47" i="3"/>
  <c r="E35" i="4"/>
  <c r="E100"/>
  <c r="E78" i="3"/>
  <c r="E77" s="1"/>
  <c r="E38"/>
  <c r="E36"/>
  <c r="E34"/>
  <c r="E32"/>
  <c r="E24"/>
  <c r="D9" i="4"/>
  <c r="D12"/>
  <c r="D50"/>
  <c r="F64" i="3"/>
  <c r="F65" s="1"/>
  <c r="F66" s="1"/>
  <c r="F67" s="1"/>
  <c r="D71" l="1"/>
  <c r="E71"/>
  <c r="E68" s="1"/>
  <c r="E22" s="1"/>
  <c r="F29" l="1"/>
  <c r="E69"/>
  <c r="E31"/>
  <c r="F39"/>
  <c r="F37"/>
  <c r="F35"/>
  <c r="F33"/>
  <c r="F70" l="1"/>
  <c r="F69"/>
  <c r="F162" i="4"/>
  <c r="F155"/>
  <c r="F131"/>
  <c r="F85"/>
  <c r="F138"/>
  <c r="E145"/>
  <c r="D145"/>
  <c r="D137"/>
  <c r="D136" s="1"/>
  <c r="D135" l="1"/>
  <c r="F136"/>
  <c r="F137"/>
  <c r="E118"/>
  <c r="D113"/>
  <c r="D116"/>
  <c r="D92"/>
  <c r="D89" s="1"/>
  <c r="F89" s="1"/>
  <c r="D91"/>
  <c r="D88" s="1"/>
  <c r="D87" s="1"/>
  <c r="D86" s="1"/>
  <c r="D74"/>
  <c r="D52"/>
  <c r="D49" s="1"/>
  <c r="D31" i="3"/>
  <c r="D30" s="1"/>
  <c r="E44" i="4"/>
  <c r="D97"/>
  <c r="E15"/>
  <c r="E14" s="1"/>
  <c r="E13" s="1"/>
  <c r="E16" i="5"/>
  <c r="D120" i="4"/>
  <c r="D119" s="1"/>
  <c r="D118" s="1"/>
  <c r="D44"/>
  <c r="D100"/>
  <c r="E62" i="3"/>
  <c r="E30"/>
  <c r="D40"/>
  <c r="E23" l="1"/>
  <c r="D115" i="4"/>
  <c r="E116"/>
  <c r="E115" s="1"/>
  <c r="E114" s="1"/>
  <c r="E113" s="1"/>
  <c r="E112" s="1"/>
  <c r="E111" s="1"/>
  <c r="F117"/>
  <c r="D134"/>
  <c r="F135"/>
  <c r="D73"/>
  <c r="D112"/>
  <c r="F118"/>
  <c r="E119"/>
  <c r="D19"/>
  <c r="F112" l="1"/>
  <c r="D72"/>
  <c r="F113"/>
  <c r="F116"/>
  <c r="D133"/>
  <c r="F133" s="1"/>
  <c r="F134"/>
  <c r="D114"/>
  <c r="F115"/>
  <c r="D111" l="1"/>
  <c r="F111" s="1"/>
  <c r="F114"/>
  <c r="D71"/>
  <c r="E40" i="3"/>
  <c r="F16" i="4" l="1"/>
  <c r="F62" i="3" l="1"/>
  <c r="D62"/>
  <c r="E80" l="1"/>
  <c r="D80"/>
  <c r="D86" l="1"/>
  <c r="E160" i="4" l="1"/>
  <c r="E49" i="3" l="1"/>
  <c r="D144" i="4" l="1"/>
  <c r="E86" i="3" l="1"/>
  <c r="E85" s="1"/>
  <c r="F87" l="1"/>
  <c r="E83" l="1"/>
  <c r="F17" i="4" l="1"/>
  <c r="F18"/>
  <c r="F22"/>
  <c r="F28"/>
  <c r="F41"/>
  <c r="F45"/>
  <c r="F46"/>
  <c r="F47"/>
  <c r="F59"/>
  <c r="F66"/>
  <c r="F67"/>
  <c r="F79"/>
  <c r="F84"/>
  <c r="F101"/>
  <c r="F105"/>
  <c r="F110"/>
  <c r="F125"/>
  <c r="F130"/>
  <c r="F146"/>
  <c r="F154"/>
  <c r="F82" i="3"/>
  <c r="F84"/>
  <c r="F79"/>
  <c r="F27"/>
  <c r="F28"/>
  <c r="F32"/>
  <c r="F34"/>
  <c r="F36"/>
  <c r="F42"/>
  <c r="F45"/>
  <c r="F48"/>
  <c r="F50"/>
  <c r="F54"/>
  <c r="F58"/>
  <c r="F61"/>
  <c r="F72"/>
  <c r="E129" i="4" l="1"/>
  <c r="E124"/>
  <c r="E123" l="1"/>
  <c r="E144"/>
  <c r="E128"/>
  <c r="E104"/>
  <c r="E109"/>
  <c r="E108" s="1"/>
  <c r="E107" s="1"/>
  <c r="E106" s="1"/>
  <c r="E78"/>
  <c r="E83"/>
  <c r="E65"/>
  <c r="E56"/>
  <c r="E58"/>
  <c r="E40"/>
  <c r="E39" s="1"/>
  <c r="E38" s="1"/>
  <c r="E37" s="1"/>
  <c r="E153"/>
  <c r="E161"/>
  <c r="E82" l="1"/>
  <c r="E103"/>
  <c r="F44"/>
  <c r="E122"/>
  <c r="E159"/>
  <c r="E152"/>
  <c r="E143"/>
  <c r="E127"/>
  <c r="E126" s="1"/>
  <c r="E99"/>
  <c r="E77"/>
  <c r="E76" s="1"/>
  <c r="E64"/>
  <c r="E63" s="1"/>
  <c r="E57"/>
  <c r="F53" l="1"/>
  <c r="E52"/>
  <c r="F75"/>
  <c r="E74"/>
  <c r="E69"/>
  <c r="E68" s="1"/>
  <c r="E8" s="1"/>
  <c r="E81"/>
  <c r="E102"/>
  <c r="E121"/>
  <c r="E151"/>
  <c r="E142"/>
  <c r="E141" s="1"/>
  <c r="E98"/>
  <c r="E41" i="3"/>
  <c r="E73" i="4" l="1"/>
  <c r="F74"/>
  <c r="E49"/>
  <c r="F52"/>
  <c r="E97"/>
  <c r="E80"/>
  <c r="E150"/>
  <c r="E62"/>
  <c r="E43"/>
  <c r="E27"/>
  <c r="E26" s="1"/>
  <c r="E48" l="1"/>
  <c r="F48" s="1"/>
  <c r="F49"/>
  <c r="F73"/>
  <c r="E25"/>
  <c r="E24" s="1"/>
  <c r="E149"/>
  <c r="E148" s="1"/>
  <c r="E147" s="1"/>
  <c r="E140"/>
  <c r="E96"/>
  <c r="E61"/>
  <c r="E42"/>
  <c r="E81" i="3"/>
  <c r="E71" i="4" l="1"/>
  <c r="F71" s="1"/>
  <c r="F72"/>
  <c r="E139"/>
  <c r="E95"/>
  <c r="E60"/>
  <c r="D104"/>
  <c r="F104" s="1"/>
  <c r="D161"/>
  <c r="F161" s="1"/>
  <c r="D153"/>
  <c r="F153" s="1"/>
  <c r="D129"/>
  <c r="F129" s="1"/>
  <c r="D124"/>
  <c r="D109"/>
  <c r="D83"/>
  <c r="F83" s="1"/>
  <c r="D78"/>
  <c r="D65"/>
  <c r="D64" s="1"/>
  <c r="D63" s="1"/>
  <c r="D40"/>
  <c r="F40" s="1"/>
  <c r="D33"/>
  <c r="D32" s="1"/>
  <c r="D31" s="1"/>
  <c r="D58"/>
  <c r="F58" s="1"/>
  <c r="D27"/>
  <c r="F27" s="1"/>
  <c r="F124" l="1"/>
  <c r="D122"/>
  <c r="D77"/>
  <c r="F78"/>
  <c r="F65"/>
  <c r="D99"/>
  <c r="F100"/>
  <c r="D108"/>
  <c r="F108" s="1"/>
  <c r="F109"/>
  <c r="F145"/>
  <c r="E94"/>
  <c r="E36"/>
  <c r="F15"/>
  <c r="D152"/>
  <c r="F152" s="1"/>
  <c r="D103"/>
  <c r="D102" s="1"/>
  <c r="D128"/>
  <c r="D127" s="1"/>
  <c r="D126" s="1"/>
  <c r="D43"/>
  <c r="D42" s="1"/>
  <c r="D123"/>
  <c r="D82"/>
  <c r="D14"/>
  <c r="D13" s="1"/>
  <c r="D39"/>
  <c r="D26"/>
  <c r="D57"/>
  <c r="F57" s="1"/>
  <c r="E21"/>
  <c r="E20" s="1"/>
  <c r="E19" s="1"/>
  <c r="D21"/>
  <c r="D20" s="1"/>
  <c r="F93" l="1"/>
  <c r="E92"/>
  <c r="F77"/>
  <c r="D76"/>
  <c r="D70" s="1"/>
  <c r="F26"/>
  <c r="D25"/>
  <c r="F25" s="1"/>
  <c r="F63"/>
  <c r="F64"/>
  <c r="D107"/>
  <c r="F107" s="1"/>
  <c r="D81"/>
  <c r="F81" s="1"/>
  <c r="F82"/>
  <c r="F102"/>
  <c r="F103"/>
  <c r="D98"/>
  <c r="F99"/>
  <c r="F127"/>
  <c r="F128"/>
  <c r="F123"/>
  <c r="D143"/>
  <c r="D142" s="1"/>
  <c r="F144"/>
  <c r="F43"/>
  <c r="F39"/>
  <c r="D38"/>
  <c r="F20"/>
  <c r="F21"/>
  <c r="F13"/>
  <c r="F14"/>
  <c r="D151"/>
  <c r="F151" s="1"/>
  <c r="D23" i="5"/>
  <c r="D22" s="1"/>
  <c r="D21" s="1"/>
  <c r="E91" i="4" l="1"/>
  <c r="F92"/>
  <c r="F38"/>
  <c r="D37"/>
  <c r="D36" s="1"/>
  <c r="F42"/>
  <c r="F98"/>
  <c r="D106"/>
  <c r="F106" s="1"/>
  <c r="F119"/>
  <c r="F122"/>
  <c r="F142"/>
  <c r="F143"/>
  <c r="F91" l="1"/>
  <c r="D96"/>
  <c r="F88" l="1"/>
  <c r="E27" i="5"/>
  <c r="F87" i="4" l="1"/>
  <c r="E86"/>
  <c r="F86" s="1"/>
  <c r="D41" i="3"/>
  <c r="F41" s="1"/>
  <c r="D83"/>
  <c r="F83" s="1"/>
  <c r="F40" l="1"/>
  <c r="E158" i="4"/>
  <c r="E157" l="1"/>
  <c r="E26" i="5" l="1"/>
  <c r="E25" s="1"/>
  <c r="C11" l="1"/>
  <c r="D160" i="4" l="1"/>
  <c r="F160" s="1"/>
  <c r="E53" i="3"/>
  <c r="E52" s="1"/>
  <c r="E51" s="1"/>
  <c r="E75" l="1"/>
  <c r="E76"/>
  <c r="D159" i="4"/>
  <c r="F159" s="1"/>
  <c r="D158" l="1"/>
  <c r="F158" s="1"/>
  <c r="E23" i="5"/>
  <c r="F126" i="4" l="1"/>
  <c r="D157"/>
  <c r="F157" s="1"/>
  <c r="E22" i="5"/>
  <c r="E21" s="1"/>
  <c r="E20" s="1"/>
  <c r="F20" s="1"/>
  <c r="F10" s="1"/>
  <c r="F19" l="1"/>
  <c r="E19"/>
  <c r="E10" s="1"/>
  <c r="D150" i="4" l="1"/>
  <c r="F150" l="1"/>
  <c r="D149"/>
  <c r="F149"/>
  <c r="D56"/>
  <c r="F56" l="1"/>
  <c r="D55"/>
  <c r="D54" s="1"/>
  <c r="D148"/>
  <c r="D147" s="1"/>
  <c r="F148" l="1"/>
  <c r="F55"/>
  <c r="F54"/>
  <c r="F37"/>
  <c r="F36" l="1"/>
  <c r="F35"/>
  <c r="D121"/>
  <c r="F120" l="1"/>
  <c r="F121"/>
  <c r="D80"/>
  <c r="F80" s="1"/>
  <c r="D53" i="3"/>
  <c r="F53" l="1"/>
  <c r="D52"/>
  <c r="D68"/>
  <c r="D24" i="4"/>
  <c r="F24" l="1"/>
  <c r="F19"/>
  <c r="F70" l="1"/>
  <c r="F76"/>
  <c r="D30"/>
  <c r="D141"/>
  <c r="D69" l="1"/>
  <c r="F69" s="1"/>
  <c r="D140"/>
  <c r="F141"/>
  <c r="F97"/>
  <c r="D29"/>
  <c r="D62"/>
  <c r="F62" s="1"/>
  <c r="D11" l="1"/>
  <c r="D10" s="1"/>
  <c r="D68"/>
  <c r="F68" s="1"/>
  <c r="F140"/>
  <c r="D139"/>
  <c r="D61"/>
  <c r="F61" s="1"/>
  <c r="F139" l="1"/>
  <c r="D95"/>
  <c r="F95" s="1"/>
  <c r="F96"/>
  <c r="D60"/>
  <c r="F147" l="1"/>
  <c r="F60"/>
  <c r="D94"/>
  <c r="D7" s="1"/>
  <c r="F86" i="3"/>
  <c r="D81"/>
  <c r="F81" s="1"/>
  <c r="F80"/>
  <c r="D78"/>
  <c r="F78" s="1"/>
  <c r="E60"/>
  <c r="F60" s="1"/>
  <c r="D57"/>
  <c r="E57"/>
  <c r="F52"/>
  <c r="D49"/>
  <c r="F49" s="1"/>
  <c r="D47"/>
  <c r="D44"/>
  <c r="E44"/>
  <c r="F94" i="4" l="1"/>
  <c r="F44" i="3"/>
  <c r="F47"/>
  <c r="D56"/>
  <c r="D55" s="1"/>
  <c r="F57"/>
  <c r="D85"/>
  <c r="D77"/>
  <c r="E56"/>
  <c r="E55" s="1"/>
  <c r="E59"/>
  <c r="F59" s="1"/>
  <c r="D46"/>
  <c r="D43" s="1"/>
  <c r="E46"/>
  <c r="E43" s="1"/>
  <c r="D51"/>
  <c r="E20" l="1"/>
  <c r="F77"/>
  <c r="D76"/>
  <c r="D75" s="1"/>
  <c r="F51"/>
  <c r="F85"/>
  <c r="F46"/>
  <c r="F55"/>
  <c r="F56"/>
  <c r="F76" l="1"/>
  <c r="F43"/>
  <c r="F34" i="4"/>
  <c r="F75" i="3" l="1"/>
  <c r="E33" i="4"/>
  <c r="F33" l="1"/>
  <c r="E32"/>
  <c r="F32" l="1"/>
  <c r="E31"/>
  <c r="F31" l="1"/>
  <c r="E30"/>
  <c r="F30" l="1"/>
  <c r="E29"/>
  <c r="F38" i="3"/>
  <c r="E11" i="4" l="1"/>
  <c r="E10" s="1"/>
  <c r="F12"/>
  <c r="F29"/>
  <c r="F11" l="1"/>
  <c r="F10" l="1"/>
  <c r="D27" i="5"/>
  <c r="D26" s="1"/>
  <c r="D25" s="1"/>
  <c r="D20" s="1"/>
  <c r="D19" s="1"/>
  <c r="D10" s="1"/>
  <c r="F31" i="3"/>
  <c r="F30"/>
  <c r="F9" i="4" l="1"/>
  <c r="F26" i="3"/>
  <c r="E7" i="4" l="1"/>
  <c r="F7" s="1"/>
  <c r="F8"/>
  <c r="F25" i="3"/>
  <c r="D24"/>
  <c r="F24" s="1"/>
  <c r="D23" l="1"/>
  <c r="D22" s="1"/>
  <c r="F71"/>
  <c r="E163" i="4" l="1"/>
  <c r="F23" i="3"/>
  <c r="D20"/>
  <c r="F20" s="1"/>
  <c r="F68"/>
  <c r="F22" l="1"/>
</calcChain>
</file>

<file path=xl/sharedStrings.xml><?xml version="1.0" encoding="utf-8"?>
<sst xmlns="http://schemas.openxmlformats.org/spreadsheetml/2006/main" count="816" uniqueCount="485">
  <si>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</si>
  <si>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</si>
  <si>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</si>
  <si>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</si>
  <si>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</si>
  <si>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</si>
  <si>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</si>
  <si>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</si>
  <si>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</si>
  <si>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</si>
  <si>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</si>
  <si>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</si>
  <si>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</si>
  <si>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</si>
  <si>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</si>
  <si>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</si>
  <si>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</si>
  <si>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</si>
  <si>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</si>
  <si>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</si>
  <si>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</si>
  <si>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</si>
  <si>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</si>
  <si>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</si>
  <si>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</si>
  <si>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</si>
  <si>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</si>
  <si>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</si>
  <si>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</si>
  <si>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</si>
  <si>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</si>
  <si>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</si>
  <si>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</si>
  <si>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</si>
  <si>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</si>
  <si>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</si>
  <si>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</si>
  <si>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</si>
  <si>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</si>
  <si>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</si>
  <si>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</si>
  <si>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</si>
  <si>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</si>
  <si>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</si>
  <si>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</si>
  <si>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</si>
  <si>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</si>
  <si>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</si>
  <si>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</si>
  <si>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</si>
  <si>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</si>
  <si>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</si>
  <si>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</si>
  <si>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</si>
  <si>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</si>
  <si>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</si>
  <si>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</si>
  <si>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</si>
  <si>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</si>
  <si>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</si>
  <si>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</si>
  <si>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</si>
  <si>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</si>
  <si>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</si>
  <si>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</si>
  <si>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</si>
  <si>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</si>
  <si>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</si>
  <si>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</si>
  <si>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</si>
  <si>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</si>
  <si>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</si>
  <si>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</si>
  <si>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</si>
  <si>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</si>
  <si>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</si>
  <si>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</si>
  <si>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</si>
  <si>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</si>
  <si>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</si>
  <si>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</si>
  <si>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</si>
  <si>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</si>
  <si>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</si>
  <si>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</si>
  <si>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</si>
  <si>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</si>
  <si>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</si>
  <si>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</si>
  <si>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</si>
  <si>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</si>
  <si>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</si>
  <si>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</si>
  <si>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</si>
  <si>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</si>
  <si>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</si>
  <si>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</si>
  <si>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</si>
  <si>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</si>
  <si>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</si>
  <si>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</si>
  <si>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</si>
  <si>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</si>
  <si>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</si>
  <si>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</si>
  <si>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</si>
  <si>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</si>
  <si>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</si>
  <si>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</si>
  <si>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</si>
  <si>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</si>
  <si>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</si>
  <si>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</si>
  <si>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</si>
  <si>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</si>
  <si>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</si>
  <si>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</si>
  <si>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</si>
  <si>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</si>
  <si>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</si>
  <si>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</si>
  <si>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</si>
  <si>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</si>
  <si>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</si>
  <si>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</si>
  <si>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</si>
  <si>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</si>
  <si>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</si>
  <si>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</si>
  <si>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</si>
  <si>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</si>
  <si>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</si>
  <si>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</si>
  <si>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</si>
  <si>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</si>
  <si>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</si>
  <si>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</si>
  <si>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</si>
  <si>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</si>
  <si>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</si>
  <si>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</si>
  <si>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</si>
  <si>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</si>
  <si>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</si>
  <si>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</si>
  <si>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</si>
  <si>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</si>
  <si>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</si>
  <si>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</si>
  <si>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</si>
  <si>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</si>
  <si>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</si>
  <si>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</si>
  <si>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</si>
  <si>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</si>
  <si>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</si>
  <si>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</si>
  <si>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</si>
  <si>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</si>
  <si>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</si>
  <si>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</si>
  <si>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</si>
  <si>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</si>
  <si>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</si>
  <si>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</si>
  <si>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</si>
  <si>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</si>
  <si>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</si>
  <si>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</si>
  <si>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</si>
  <si>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</si>
  <si>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</si>
  <si>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</si>
  <si>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</si>
  <si>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</si>
  <si>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</si>
  <si>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</si>
  <si>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</si>
  <si>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</si>
  <si>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</si>
  <si>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</si>
  <si>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</si>
  <si>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</si>
  <si>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</si>
  <si>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</si>
  <si>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</si>
  <si>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</si>
  <si>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</si>
  <si>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</si>
  <si>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</si>
  <si>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</si>
  <si>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</si>
  <si>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</si>
  <si>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</si>
  <si>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</si>
  <si>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</si>
  <si>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</si>
  <si>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</si>
  <si>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</si>
  <si>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</si>
  <si>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</si>
  <si>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</si>
  <si>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</si>
  <si>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</si>
  <si>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</si>
  <si>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</si>
  <si>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</si>
  <si>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</si>
  <si>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</si>
  <si>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</si>
  <si>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</si>
  <si>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</si>
  <si>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</si>
  <si>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</si>
  <si>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</si>
  <si>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</si>
  <si>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</si>
  <si>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</si>
  <si>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</si>
  <si>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</si>
  <si>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</si>
  <si>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</si>
  <si>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</si>
  <si>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</si>
  <si>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</si>
  <si>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</si>
  <si>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</si>
  <si>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</si>
  <si>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</si>
  <si>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</si>
  <si>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</si>
  <si>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</si>
  <si>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</si>
  <si>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</si>
  <si>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</si>
  <si>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</si>
  <si>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</si>
  <si>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</si>
  <si>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</si>
  <si>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</si>
  <si>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</si>
  <si>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</si>
  <si>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</si>
  <si>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</si>
  <si>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</si>
  <si>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</si>
  <si>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</si>
  <si>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</si>
  <si>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</si>
  <si>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</si>
  <si>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</si>
  <si>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</si>
  <si>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</si>
  <si>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</si>
  <si>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</si>
  <si>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</si>
  <si>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</si>
  <si>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</si>
  <si>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</si>
  <si>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</si>
  <si>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</si>
  <si>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</si>
  <si>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</si>
  <si>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</si>
  <si>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</si>
  <si>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</si>
  <si>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</si>
  <si>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</si>
  <si>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</si>
  <si>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</si>
  <si>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</si>
  <si>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</si>
  <si>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</si>
  <si>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</si>
  <si>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</si>
  <si>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</si>
  <si>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</si>
  <si>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</si>
  <si>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</si>
  <si>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</si>
  <si>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</si>
  <si>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</si>
  <si>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</si>
  <si>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</si>
  <si>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</si>
  <si>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</si>
  <si>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</si>
  <si>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</si>
  <si>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</si>
  <si>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</si>
  <si>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</si>
  <si>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</si>
  <si>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</si>
  <si>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</si>
  <si>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</si>
  <si>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</si>
  <si>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</si>
  <si>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</si>
  <si>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</si>
  <si>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</si>
  <si>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</si>
  <si>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</si>
  <si>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</si>
  <si>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</si>
  <si>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</si>
  <si>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</si>
  <si>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</si>
  <si>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</si>
  <si>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</si>
  <si>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</si>
  <si>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</si>
  <si>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</si>
  <si>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</si>
  <si>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</si>
  <si>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</si>
  <si>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</si>
  <si>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</si>
  <si>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</si>
  <si>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</si>
  <si>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</si>
  <si>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</si>
  <si>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</si>
  <si>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</si>
  <si>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</si>
  <si>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</si>
  <si>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</si>
  <si>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</si>
  <si>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</si>
  <si>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</si>
  <si>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</si>
  <si>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</si>
  <si>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</si>
  <si>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</si>
  <si>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</si>
  <si>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</si>
  <si>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</si>
  <si>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</si>
  <si>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</si>
  <si>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</si>
  <si>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</si>
  <si>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</si>
  <si>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</si>
  <si>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</si>
  <si>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</si>
  <si>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</si>
  <si>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</si>
  <si>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</si>
  <si>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</si>
  <si>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</si>
  <si>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</si>
  <si>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</si>
  <si>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</si>
  <si>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</si>
  <si>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</si>
  <si>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</si>
  <si>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</si>
  <si>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</si>
  <si>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</si>
  <si>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</si>
  <si>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</si>
  <si>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</si>
  <si>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</si>
  <si>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</si>
  <si>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</si>
  <si>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</si>
  <si>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</si>
  <si>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</si>
  <si>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</si>
  <si>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</si>
  <si>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</si>
  <si>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</si>
  <si>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</si>
  <si>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</si>
  <si>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</si>
  <si>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</si>
  <si>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</si>
  <si>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</si>
  <si>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</si>
  <si>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</si>
  <si>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</si>
  <si>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</si>
  <si>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</si>
  <si>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</si>
  <si>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</si>
  <si>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</si>
  <si>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</si>
  <si>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</si>
  <si>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</si>
  <si>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</si>
  <si>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</si>
  <si>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</si>
  <si>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</si>
  <si>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</si>
  <si>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</si>
  <si>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</si>
  <si>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</si>
  <si>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</si>
  <si>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</si>
  <si>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</si>
  <si>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</si>
  <si>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</si>
  <si>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</si>
  <si>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</si>
  <si>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</si>
  <si>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</si>
  <si>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</si>
  <si>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</si>
  <si>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</si>
  <si>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</si>
  <si>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</si>
  <si>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</si>
  <si>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</si>
  <si>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</si>
  <si>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</si>
  <si>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</si>
  <si>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</si>
  <si>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</si>
  <si>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</si>
  <si>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</si>
  <si>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</si>
  <si>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</si>
  <si>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</si>
  <si>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</si>
  <si>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</si>
  <si>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</si>
  <si>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</si>
  <si>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</si>
  <si>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</si>
  <si>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</si>
  <si>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</si>
  <si>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</si>
  <si>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</si>
  <si>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</si>
  <si>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</si>
  <si>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</si>
  <si>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</si>
  <si>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</si>
  <si>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</si>
  <si>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</si>
  <si>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</si>
  <si>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</si>
  <si>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</si>
  <si>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</si>
  <si>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</si>
  <si>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</si>
  <si>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</si>
  <si>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</si>
  <si>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</si>
  <si>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</si>
  <si>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</si>
  <si>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</si>
  <si>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</si>
  <si>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</si>
  <si>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</si>
  <si>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</si>
  <si>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</si>
  <si>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</si>
  <si>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</si>
  <si>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</si>
  <si>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</si>
  <si>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</si>
  <si>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</si>
  <si>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</si>
  <si>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</si>
  <si>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</si>
  <si>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</si>
  <si>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</si>
  <si>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</si>
  <si>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</si>
  <si>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</si>
  <si>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</si>
  <si>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</si>
  <si>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</si>
  <si>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</si>
  <si>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</si>
  <si>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Начальник сектора экомики и финансов                        _______________  Абаринова В.Ш.</t>
  </si>
  <si>
    <t>В.Ш.Абаринова</t>
  </si>
  <si>
    <t>Руководитель                                           _________________________                               С.Г.Ильяев</t>
  </si>
  <si>
    <t>Невыясненные поступления</t>
  </si>
  <si>
    <t>000 1 17 01000 00 0000 180</t>
  </si>
  <si>
    <t>Невыясненные поступления, зачисляемые в бюджеты городских поселений</t>
  </si>
  <si>
    <t>000 1 17 01050 13 0000 180</t>
  </si>
  <si>
    <t xml:space="preserve">на 01 июня 2019 года </t>
  </si>
  <si>
    <t>01.06.2019</t>
  </si>
  <si>
    <t>03 июня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</si>
</sst>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/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view="pageBreakPreview" topLeftCell="A4" zoomScale="60" workbookViewId="0">
      <selection activeCell="J16" sqref="J16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4" t="s">
        <v>482</v>
      </c>
      <c r="D8" s="214"/>
      <c r="E8" s="182" t="s">
        <v>160</v>
      </c>
      <c r="F8" s="58" t="s">
        <v>483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4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8" t="s">
        <v>10</v>
      </c>
      <c r="C16" s="72" t="s">
        <v>37</v>
      </c>
      <c r="D16" s="199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D22+D75</f>
        <v>8440600</v>
      </c>
      <c r="E20" s="36">
        <f>E22+E75</f>
        <v>4028401.08</v>
      </c>
      <c r="F20" s="36">
        <f>D20-E20</f>
        <v>4412198.92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D23+D30+D40+D43+D51+D68</f>
        <v>2429200</v>
      </c>
      <c r="E22" s="34">
        <f>E23+E30+E43+E51+E64+E68+E73</f>
        <v>867091.40000000014</v>
      </c>
      <c r="F22" s="34">
        <f>D22-E22</f>
        <v>1562108.5999999999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154112.60999999999</v>
      </c>
      <c r="F23" s="34">
        <f t="shared" ref="F23:F86" si="0">D23-E23</f>
        <v>320887.39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154112.60999999999</v>
      </c>
      <c r="F24" s="34">
        <f t="shared" si="0"/>
        <v>320887.39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154281.74</v>
      </c>
      <c r="F25" s="34">
        <f t="shared" si="0"/>
        <v>319818.26</v>
      </c>
    </row>
    <row r="26" spans="1:10" ht="268.5" hidden="1" customHeight="1">
      <c r="A26" s="82" t="s">
        <v>382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241.47</v>
      </c>
      <c r="F27" s="34">
        <f t="shared" si="0"/>
        <v>658.53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1.5" customHeight="1" thickBot="1">
      <c r="A29" s="209" t="s">
        <v>474</v>
      </c>
      <c r="B29" s="78" t="s">
        <v>78</v>
      </c>
      <c r="C29" s="78" t="s">
        <v>465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671900</v>
      </c>
      <c r="E30" s="172">
        <f>E32+E34+E36+E38</f>
        <v>299533.02</v>
      </c>
      <c r="F30" s="34">
        <f t="shared" si="0"/>
        <v>372366.98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671900</v>
      </c>
      <c r="E31" s="143">
        <f>E32+E34+E36+E38</f>
        <v>299533.02</v>
      </c>
      <c r="F31" s="34">
        <f t="shared" si="0"/>
        <v>372366.98</v>
      </c>
    </row>
    <row r="32" spans="1:10" ht="159.75" customHeight="1">
      <c r="A32" s="196" t="s">
        <v>118</v>
      </c>
      <c r="B32" s="197" t="s">
        <v>78</v>
      </c>
      <c r="C32" s="78" t="s">
        <v>119</v>
      </c>
      <c r="D32" s="83">
        <v>243700</v>
      </c>
      <c r="E32" s="143">
        <f>E33</f>
        <v>135316.01</v>
      </c>
      <c r="F32" s="34">
        <f t="shared" si="0"/>
        <v>108383.98999999999</v>
      </c>
    </row>
    <row r="33" spans="1:9" ht="164.25" customHeight="1">
      <c r="A33" s="200" t="s">
        <v>118</v>
      </c>
      <c r="B33" s="201" t="s">
        <v>78</v>
      </c>
      <c r="C33" s="78" t="s">
        <v>450</v>
      </c>
      <c r="D33" s="202">
        <v>243700</v>
      </c>
      <c r="E33" s="143">
        <v>135316.01</v>
      </c>
      <c r="F33" s="34">
        <f t="shared" si="0"/>
        <v>108383.98999999999</v>
      </c>
    </row>
    <row r="34" spans="1:9" ht="208.5" customHeight="1">
      <c r="A34" s="203" t="s">
        <v>120</v>
      </c>
      <c r="B34" s="204" t="s">
        <v>78</v>
      </c>
      <c r="C34" s="79" t="s">
        <v>121</v>
      </c>
      <c r="D34" s="83">
        <v>1700</v>
      </c>
      <c r="E34" s="143">
        <f>E35</f>
        <v>1016.58</v>
      </c>
      <c r="F34" s="36">
        <f t="shared" si="0"/>
        <v>683.42</v>
      </c>
      <c r="I34" s="143"/>
    </row>
    <row r="35" spans="1:9" ht="208.5" customHeight="1">
      <c r="A35" s="196" t="s">
        <v>120</v>
      </c>
      <c r="B35" s="197" t="s">
        <v>78</v>
      </c>
      <c r="C35" s="78" t="s">
        <v>451</v>
      </c>
      <c r="D35" s="83">
        <v>1700</v>
      </c>
      <c r="E35" s="143">
        <v>1016.58</v>
      </c>
      <c r="F35" s="81">
        <f t="shared" ref="F35" si="1">D35-E35</f>
        <v>683.42</v>
      </c>
      <c r="I35" s="195"/>
    </row>
    <row r="36" spans="1:9" ht="171" customHeight="1">
      <c r="A36" s="196" t="s">
        <v>122</v>
      </c>
      <c r="B36" s="197" t="s">
        <v>78</v>
      </c>
      <c r="C36" s="78" t="s">
        <v>123</v>
      </c>
      <c r="D36" s="83">
        <v>471800</v>
      </c>
      <c r="E36" s="143">
        <f>E37</f>
        <v>187808.9</v>
      </c>
      <c r="F36" s="81">
        <f t="shared" si="0"/>
        <v>283991.09999999998</v>
      </c>
    </row>
    <row r="37" spans="1:9" ht="171" customHeight="1">
      <c r="A37" s="196" t="s">
        <v>122</v>
      </c>
      <c r="B37" s="197" t="s">
        <v>78</v>
      </c>
      <c r="C37" s="78" t="s">
        <v>452</v>
      </c>
      <c r="D37" s="83">
        <v>471800</v>
      </c>
      <c r="E37" s="143">
        <v>187808.9</v>
      </c>
      <c r="F37" s="81">
        <f t="shared" si="0"/>
        <v>283991.09999999998</v>
      </c>
    </row>
    <row r="38" spans="1:9" ht="165" customHeight="1">
      <c r="A38" s="196" t="s">
        <v>230</v>
      </c>
      <c r="B38" s="197" t="s">
        <v>78</v>
      </c>
      <c r="C38" s="78" t="s">
        <v>124</v>
      </c>
      <c r="D38" s="89">
        <v>-45300</v>
      </c>
      <c r="E38" s="143">
        <f>E39</f>
        <v>-24608.47</v>
      </c>
      <c r="F38" s="81">
        <f t="shared" si="0"/>
        <v>-20691.53</v>
      </c>
    </row>
    <row r="39" spans="1:9" ht="165" customHeight="1">
      <c r="A39" s="196" t="s">
        <v>230</v>
      </c>
      <c r="B39" s="197" t="s">
        <v>78</v>
      </c>
      <c r="C39" s="78" t="s">
        <v>453</v>
      </c>
      <c r="D39" s="89">
        <v>-45300</v>
      </c>
      <c r="E39" s="143">
        <v>-24608.47</v>
      </c>
      <c r="F39" s="81">
        <f t="shared" ref="F39" si="2">D39-E39</f>
        <v>-20691.53</v>
      </c>
    </row>
    <row r="40" spans="1:9" ht="23.25">
      <c r="A40" s="82" t="s">
        <v>45</v>
      </c>
      <c r="B40" s="78" t="s">
        <v>78</v>
      </c>
      <c r="C40" s="78" t="s">
        <v>96</v>
      </c>
      <c r="D40" s="188">
        <f>D42</f>
        <v>900</v>
      </c>
      <c r="E40" s="188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8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8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289330.47000000003</v>
      </c>
      <c r="F43" s="81">
        <f t="shared" si="0"/>
        <v>721869.53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28097.09</v>
      </c>
      <c r="F44" s="81">
        <f t="shared" si="0"/>
        <v>76402.91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28097.09</v>
      </c>
      <c r="F45" s="81">
        <f t="shared" si="0"/>
        <v>76402.91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261233.38</v>
      </c>
      <c r="F46" s="81">
        <f t="shared" si="0"/>
        <v>645466.62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135000.37</v>
      </c>
      <c r="F47" s="81">
        <f t="shared" si="0"/>
        <v>304599.63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135000.37</v>
      </c>
      <c r="F48" s="81">
        <f t="shared" si="0"/>
        <v>304599.63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126233.01</v>
      </c>
      <c r="F49" s="81">
        <f t="shared" si="0"/>
        <v>340866.99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126233.01</v>
      </c>
      <c r="F50" s="81">
        <f t="shared" si="0"/>
        <v>340866.99</v>
      </c>
    </row>
    <row r="51" spans="1:6" ht="102" customHeight="1">
      <c r="A51" s="26" t="s">
        <v>49</v>
      </c>
      <c r="B51" s="78" t="s">
        <v>78</v>
      </c>
      <c r="C51" s="78" t="s">
        <v>100</v>
      </c>
      <c r="D51" s="34">
        <f t="shared" ref="D51" si="3">D52</f>
        <v>261500</v>
      </c>
      <c r="E51" s="173">
        <f>E52</f>
        <v>103005.75999999999</v>
      </c>
      <c r="F51" s="81">
        <f t="shared" si="0"/>
        <v>158494.24</v>
      </c>
    </row>
    <row r="52" spans="1:6" ht="213" customHeight="1">
      <c r="A52" s="26" t="s">
        <v>90</v>
      </c>
      <c r="B52" s="78" t="s">
        <v>78</v>
      </c>
      <c r="C52" s="78" t="s">
        <v>101</v>
      </c>
      <c r="D52" s="34">
        <f>D53+D62</f>
        <v>261500</v>
      </c>
      <c r="E52" s="34">
        <f>E53+E62</f>
        <v>103005.75999999999</v>
      </c>
      <c r="F52" s="81">
        <f t="shared" si="0"/>
        <v>158494.24</v>
      </c>
    </row>
    <row r="53" spans="1:6" ht="165" customHeight="1">
      <c r="A53" s="26" t="s">
        <v>231</v>
      </c>
      <c r="B53" s="78" t="s">
        <v>78</v>
      </c>
      <c r="C53" s="78" t="s">
        <v>102</v>
      </c>
      <c r="D53" s="34">
        <f>D61</f>
        <v>202900</v>
      </c>
      <c r="E53" s="173">
        <f>E61</f>
        <v>76653.759999999995</v>
      </c>
      <c r="F53" s="81">
        <f t="shared" si="0"/>
        <v>126246.24</v>
      </c>
    </row>
    <row r="54" spans="1:6" ht="15.75" hidden="1" customHeight="1">
      <c r="A54" s="26" t="s">
        <v>91</v>
      </c>
      <c r="B54" s="78" t="s">
        <v>78</v>
      </c>
      <c r="C54" s="78" t="s">
        <v>106</v>
      </c>
      <c r="D54" s="34">
        <v>83700</v>
      </c>
      <c r="E54" s="173">
        <v>64934.76</v>
      </c>
      <c r="F54" s="81">
        <f t="shared" si="0"/>
        <v>18765.239999999998</v>
      </c>
    </row>
    <row r="55" spans="1:6" ht="9" hidden="1" customHeight="1">
      <c r="A55" s="26" t="s">
        <v>51</v>
      </c>
      <c r="B55" s="78" t="s">
        <v>78</v>
      </c>
      <c r="C55" s="78" t="s">
        <v>71</v>
      </c>
      <c r="D55" s="34">
        <f t="shared" ref="D55:E57" si="4">D56</f>
        <v>0</v>
      </c>
      <c r="E55" s="173">
        <f t="shared" si="4"/>
        <v>0</v>
      </c>
      <c r="F55" s="81">
        <f t="shared" si="0"/>
        <v>0</v>
      </c>
    </row>
    <row r="56" spans="1:6" ht="12" hidden="1" customHeight="1">
      <c r="A56" s="26" t="s">
        <v>52</v>
      </c>
      <c r="B56" s="78" t="s">
        <v>78</v>
      </c>
      <c r="C56" s="78" t="s">
        <v>72</v>
      </c>
      <c r="D56" s="34">
        <f t="shared" si="4"/>
        <v>0</v>
      </c>
      <c r="E56" s="173">
        <f t="shared" si="4"/>
        <v>0</v>
      </c>
      <c r="F56" s="81">
        <f t="shared" si="0"/>
        <v>0</v>
      </c>
    </row>
    <row r="57" spans="1:6" ht="11.25" hidden="1" customHeight="1">
      <c r="A57" s="85" t="s">
        <v>53</v>
      </c>
      <c r="B57" s="78" t="s">
        <v>78</v>
      </c>
      <c r="C57" s="78" t="s">
        <v>73</v>
      </c>
      <c r="D57" s="34">
        <f t="shared" si="4"/>
        <v>0</v>
      </c>
      <c r="E57" s="173">
        <f t="shared" si="4"/>
        <v>0</v>
      </c>
      <c r="F57" s="81">
        <f t="shared" si="0"/>
        <v>0</v>
      </c>
    </row>
    <row r="58" spans="1:6" ht="11.25" hidden="1" customHeight="1">
      <c r="A58" s="85" t="s">
        <v>54</v>
      </c>
      <c r="B58" s="78" t="s">
        <v>78</v>
      </c>
      <c r="C58" s="78" t="s">
        <v>74</v>
      </c>
      <c r="D58" s="34"/>
      <c r="E58" s="173"/>
      <c r="F58" s="81">
        <f t="shared" si="0"/>
        <v>0</v>
      </c>
    </row>
    <row r="59" spans="1:6" ht="26.25" hidden="1" customHeight="1">
      <c r="A59" s="26" t="s">
        <v>49</v>
      </c>
      <c r="B59" s="78" t="s">
        <v>78</v>
      </c>
      <c r="C59" s="78" t="s">
        <v>69</v>
      </c>
      <c r="D59" s="34"/>
      <c r="E59" s="173">
        <f>E60</f>
        <v>76653.759999999995</v>
      </c>
      <c r="F59" s="81">
        <f t="shared" si="0"/>
        <v>-76653.759999999995</v>
      </c>
    </row>
    <row r="60" spans="1:6" ht="12.75" hidden="1" customHeight="1">
      <c r="A60" s="26" t="s">
        <v>50</v>
      </c>
      <c r="B60" s="78" t="s">
        <v>78</v>
      </c>
      <c r="C60" s="78" t="s">
        <v>70</v>
      </c>
      <c r="D60" s="34">
        <v>0</v>
      </c>
      <c r="E60" s="173">
        <f>E61</f>
        <v>76653.759999999995</v>
      </c>
      <c r="F60" s="81">
        <f t="shared" si="0"/>
        <v>-76653.759999999995</v>
      </c>
    </row>
    <row r="61" spans="1:6" ht="170.25" customHeight="1">
      <c r="A61" s="26" t="s">
        <v>171</v>
      </c>
      <c r="B61" s="78" t="s">
        <v>78</v>
      </c>
      <c r="C61" s="78" t="s">
        <v>166</v>
      </c>
      <c r="D61" s="34">
        <v>202900</v>
      </c>
      <c r="E61" s="173">
        <v>76653.759999999995</v>
      </c>
      <c r="F61" s="81">
        <f t="shared" si="0"/>
        <v>126246.24</v>
      </c>
    </row>
    <row r="62" spans="1:6" ht="120" customHeight="1">
      <c r="A62" s="26" t="s">
        <v>366</v>
      </c>
      <c r="B62" s="78" t="s">
        <v>78</v>
      </c>
      <c r="C62" s="78" t="s">
        <v>365</v>
      </c>
      <c r="D62" s="34">
        <f>D63</f>
        <v>58600</v>
      </c>
      <c r="E62" s="34">
        <f>E63</f>
        <v>26352</v>
      </c>
      <c r="F62" s="81">
        <f>F63</f>
        <v>58600</v>
      </c>
    </row>
    <row r="63" spans="1:6" ht="95.25" customHeight="1">
      <c r="A63" s="26" t="s">
        <v>368</v>
      </c>
      <c r="B63" s="78" t="s">
        <v>78</v>
      </c>
      <c r="C63" s="78" t="s">
        <v>367</v>
      </c>
      <c r="D63" s="34">
        <v>58600</v>
      </c>
      <c r="E63" s="173">
        <v>26352</v>
      </c>
      <c r="F63" s="81">
        <v>58600</v>
      </c>
    </row>
    <row r="64" spans="1:6" ht="95.25" customHeight="1">
      <c r="A64" s="205" t="s">
        <v>466</v>
      </c>
      <c r="B64" s="78" t="s">
        <v>78</v>
      </c>
      <c r="C64" s="206" t="s">
        <v>467</v>
      </c>
      <c r="D64" s="34">
        <v>0</v>
      </c>
      <c r="E64" s="172">
        <v>11235.02</v>
      </c>
      <c r="F64" s="81">
        <f>D64-E64</f>
        <v>-11235.02</v>
      </c>
    </row>
    <row r="65" spans="1:6" ht="33.75" customHeight="1">
      <c r="A65" s="205" t="s">
        <v>468</v>
      </c>
      <c r="B65" s="78" t="s">
        <v>78</v>
      </c>
      <c r="C65" s="207" t="s">
        <v>469</v>
      </c>
      <c r="D65" s="34">
        <v>0</v>
      </c>
      <c r="E65" s="172">
        <v>11235.02</v>
      </c>
      <c r="F65" s="81">
        <f>F64</f>
        <v>-11235.02</v>
      </c>
    </row>
    <row r="66" spans="1:6" ht="50.25" customHeight="1">
      <c r="A66" s="205" t="s">
        <v>470</v>
      </c>
      <c r="B66" s="78" t="s">
        <v>78</v>
      </c>
      <c r="C66" s="78" t="s">
        <v>471</v>
      </c>
      <c r="D66" s="34">
        <v>0</v>
      </c>
      <c r="E66" s="172">
        <v>11235.02</v>
      </c>
      <c r="F66" s="81">
        <f>F65</f>
        <v>-11235.02</v>
      </c>
    </row>
    <row r="67" spans="1:6" ht="66.75" customHeight="1">
      <c r="A67" s="208" t="s">
        <v>472</v>
      </c>
      <c r="B67" s="78" t="s">
        <v>78</v>
      </c>
      <c r="C67" s="78" t="s">
        <v>473</v>
      </c>
      <c r="D67" s="34">
        <v>0</v>
      </c>
      <c r="E67" s="172">
        <v>11235.02</v>
      </c>
      <c r="F67" s="81">
        <f>F66</f>
        <v>-11235.02</v>
      </c>
    </row>
    <row r="68" spans="1:6" ht="37.5" customHeight="1">
      <c r="A68" s="26" t="s">
        <v>126</v>
      </c>
      <c r="B68" s="78" t="s">
        <v>78</v>
      </c>
      <c r="C68" s="78" t="s">
        <v>127</v>
      </c>
      <c r="D68" s="35">
        <f>D71</f>
        <v>8700</v>
      </c>
      <c r="E68" s="35">
        <f>E69+E71</f>
        <v>9345.0499999999993</v>
      </c>
      <c r="F68" s="81">
        <f t="shared" si="0"/>
        <v>-645.04999999999927</v>
      </c>
    </row>
    <row r="69" spans="1:6" ht="104.25" customHeight="1">
      <c r="A69" s="174" t="s">
        <v>362</v>
      </c>
      <c r="B69" s="78" t="s">
        <v>78</v>
      </c>
      <c r="C69" s="78" t="s">
        <v>364</v>
      </c>
      <c r="D69" s="35">
        <v>0</v>
      </c>
      <c r="E69" s="173">
        <f>E70</f>
        <v>900</v>
      </c>
      <c r="F69" s="81">
        <f>D69-E69</f>
        <v>-900</v>
      </c>
    </row>
    <row r="70" spans="1:6" ht="135.75" customHeight="1">
      <c r="A70" s="174" t="s">
        <v>363</v>
      </c>
      <c r="B70" s="78" t="s">
        <v>78</v>
      </c>
      <c r="C70" s="78" t="s">
        <v>359</v>
      </c>
      <c r="D70" s="35">
        <v>0</v>
      </c>
      <c r="E70" s="173">
        <v>900</v>
      </c>
      <c r="F70" s="81">
        <f>D70-E70</f>
        <v>-900</v>
      </c>
    </row>
    <row r="71" spans="1:6" ht="51" customHeight="1">
      <c r="A71" s="85" t="s">
        <v>232</v>
      </c>
      <c r="B71" s="78" t="s">
        <v>78</v>
      </c>
      <c r="C71" s="78" t="s">
        <v>112</v>
      </c>
      <c r="D71" s="35">
        <f>D72</f>
        <v>8700</v>
      </c>
      <c r="E71" s="186">
        <f>E72</f>
        <v>8445.0499999999993</v>
      </c>
      <c r="F71" s="81">
        <f t="shared" si="0"/>
        <v>254.95000000000073</v>
      </c>
    </row>
    <row r="72" spans="1:6" ht="78" customHeight="1">
      <c r="A72" s="85" t="s">
        <v>233</v>
      </c>
      <c r="B72" s="78" t="s">
        <v>78</v>
      </c>
      <c r="C72" s="78" t="s">
        <v>207</v>
      </c>
      <c r="D72" s="35">
        <v>8700</v>
      </c>
      <c r="E72" s="186">
        <v>8445.0499999999993</v>
      </c>
      <c r="F72" s="81">
        <f t="shared" si="0"/>
        <v>254.95000000000073</v>
      </c>
    </row>
    <row r="73" spans="1:6" ht="53.25" customHeight="1">
      <c r="A73" s="85" t="s">
        <v>478</v>
      </c>
      <c r="B73" s="78" t="s">
        <v>78</v>
      </c>
      <c r="C73" s="78" t="s">
        <v>479</v>
      </c>
      <c r="D73" s="35">
        <v>0</v>
      </c>
      <c r="E73" s="186">
        <v>529.47</v>
      </c>
      <c r="F73" s="81">
        <f>D73-E73</f>
        <v>-529.47</v>
      </c>
    </row>
    <row r="74" spans="1:6" ht="60.75" customHeight="1">
      <c r="A74" s="85" t="s">
        <v>480</v>
      </c>
      <c r="B74" s="78" t="s">
        <v>78</v>
      </c>
      <c r="C74" s="78" t="s">
        <v>481</v>
      </c>
      <c r="D74" s="35">
        <v>0</v>
      </c>
      <c r="E74" s="186">
        <v>529.47</v>
      </c>
      <c r="F74" s="81">
        <f>D74-E74</f>
        <v>-529.47</v>
      </c>
    </row>
    <row r="75" spans="1:6" ht="37.5" customHeight="1">
      <c r="A75" s="26" t="s">
        <v>55</v>
      </c>
      <c r="B75" s="78" t="s">
        <v>78</v>
      </c>
      <c r="C75" s="78" t="s">
        <v>103</v>
      </c>
      <c r="D75" s="34">
        <f>D76</f>
        <v>6011400</v>
      </c>
      <c r="E75" s="172">
        <f>E77+E80+E85</f>
        <v>3161309.68</v>
      </c>
      <c r="F75" s="81">
        <f t="shared" si="0"/>
        <v>2850090.32</v>
      </c>
    </row>
    <row r="76" spans="1:6" ht="76.5" customHeight="1">
      <c r="A76" s="26" t="s">
        <v>56</v>
      </c>
      <c r="B76" s="78" t="s">
        <v>78</v>
      </c>
      <c r="C76" s="78" t="s">
        <v>104</v>
      </c>
      <c r="D76" s="34">
        <f>D77+D80+D85</f>
        <v>6011400</v>
      </c>
      <c r="E76" s="172">
        <f>E77+E80+E85</f>
        <v>3161309.68</v>
      </c>
      <c r="F76" s="81">
        <f t="shared" si="0"/>
        <v>2850090.32</v>
      </c>
    </row>
    <row r="77" spans="1:6" ht="46.5">
      <c r="A77" s="26" t="s">
        <v>354</v>
      </c>
      <c r="B77" s="78" t="s">
        <v>78</v>
      </c>
      <c r="C77" s="78" t="s">
        <v>454</v>
      </c>
      <c r="D77" s="34">
        <f t="shared" ref="D77:D78" si="5">D78</f>
        <v>5572500</v>
      </c>
      <c r="E77" s="173">
        <f>E78</f>
        <v>3065000</v>
      </c>
      <c r="F77" s="81">
        <f>D77-E77</f>
        <v>2507500</v>
      </c>
    </row>
    <row r="78" spans="1:6" ht="75" customHeight="1">
      <c r="A78" s="26" t="s">
        <v>57</v>
      </c>
      <c r="B78" s="78" t="s">
        <v>78</v>
      </c>
      <c r="C78" s="78" t="s">
        <v>455</v>
      </c>
      <c r="D78" s="34">
        <f t="shared" si="5"/>
        <v>5572500</v>
      </c>
      <c r="E78" s="173">
        <f>E79</f>
        <v>3065000</v>
      </c>
      <c r="F78" s="81">
        <f t="shared" si="0"/>
        <v>2507500</v>
      </c>
    </row>
    <row r="79" spans="1:6" ht="67.5" customHeight="1">
      <c r="A79" s="26" t="s">
        <v>208</v>
      </c>
      <c r="B79" s="78" t="s">
        <v>78</v>
      </c>
      <c r="C79" s="78" t="s">
        <v>456</v>
      </c>
      <c r="D79" s="34">
        <v>5572500</v>
      </c>
      <c r="E79" s="173">
        <v>3065000</v>
      </c>
      <c r="F79" s="81">
        <f t="shared" si="0"/>
        <v>2507500</v>
      </c>
    </row>
    <row r="80" spans="1:6" ht="72.75" customHeight="1">
      <c r="A80" s="26" t="s">
        <v>353</v>
      </c>
      <c r="B80" s="78" t="s">
        <v>78</v>
      </c>
      <c r="C80" s="78" t="s">
        <v>457</v>
      </c>
      <c r="D80" s="34">
        <f>D82+D84</f>
        <v>208400</v>
      </c>
      <c r="E80" s="173">
        <f>E82+E84</f>
        <v>96309.68</v>
      </c>
      <c r="F80" s="81">
        <f>D80-E80</f>
        <v>112090.32</v>
      </c>
    </row>
    <row r="81" spans="1:6" ht="84.75" customHeight="1">
      <c r="A81" s="26" t="s">
        <v>58</v>
      </c>
      <c r="B81" s="78" t="s">
        <v>78</v>
      </c>
      <c r="C81" s="78" t="s">
        <v>458</v>
      </c>
      <c r="D81" s="34">
        <f>D82</f>
        <v>208200</v>
      </c>
      <c r="E81" s="173">
        <f>E82</f>
        <v>96109.68</v>
      </c>
      <c r="F81" s="81">
        <f t="shared" si="0"/>
        <v>112090.32</v>
      </c>
    </row>
    <row r="82" spans="1:6" ht="103.5" customHeight="1">
      <c r="A82" s="26" t="s">
        <v>176</v>
      </c>
      <c r="B82" s="78" t="s">
        <v>78</v>
      </c>
      <c r="C82" s="78" t="s">
        <v>459</v>
      </c>
      <c r="D82" s="34">
        <v>208200</v>
      </c>
      <c r="E82" s="173">
        <v>96109.68</v>
      </c>
      <c r="F82" s="81">
        <f t="shared" si="0"/>
        <v>112090.32</v>
      </c>
    </row>
    <row r="83" spans="1:6" ht="85.5" customHeight="1">
      <c r="A83" s="26" t="s">
        <v>234</v>
      </c>
      <c r="B83" s="78" t="s">
        <v>78</v>
      </c>
      <c r="C83" s="78" t="s">
        <v>460</v>
      </c>
      <c r="D83" s="88">
        <f>D84</f>
        <v>200</v>
      </c>
      <c r="E83" s="187">
        <f>E84</f>
        <v>200</v>
      </c>
      <c r="F83" s="81">
        <f t="shared" si="0"/>
        <v>0</v>
      </c>
    </row>
    <row r="84" spans="1:6" ht="74.25" customHeight="1">
      <c r="A84" s="26" t="s">
        <v>235</v>
      </c>
      <c r="B84" s="78" t="s">
        <v>78</v>
      </c>
      <c r="C84" s="78" t="s">
        <v>461</v>
      </c>
      <c r="D84" s="34">
        <v>200</v>
      </c>
      <c r="E84" s="187">
        <v>200</v>
      </c>
      <c r="F84" s="81">
        <f t="shared" si="0"/>
        <v>0</v>
      </c>
    </row>
    <row r="85" spans="1:6" ht="45" customHeight="1">
      <c r="A85" s="26" t="s">
        <v>59</v>
      </c>
      <c r="B85" s="78" t="s">
        <v>78</v>
      </c>
      <c r="C85" s="78" t="s">
        <v>462</v>
      </c>
      <c r="D85" s="34">
        <f>D86</f>
        <v>230500</v>
      </c>
      <c r="E85" s="173">
        <f>E86</f>
        <v>0</v>
      </c>
      <c r="F85" s="81">
        <f t="shared" si="0"/>
        <v>230500</v>
      </c>
    </row>
    <row r="86" spans="1:6" ht="85.5" customHeight="1">
      <c r="A86" s="26" t="s">
        <v>370</v>
      </c>
      <c r="B86" s="78" t="s">
        <v>78</v>
      </c>
      <c r="C86" s="78" t="s">
        <v>463</v>
      </c>
      <c r="D86" s="34">
        <f>D87</f>
        <v>230500</v>
      </c>
      <c r="E86" s="173">
        <f>E87</f>
        <v>0</v>
      </c>
      <c r="F86" s="81">
        <f t="shared" si="0"/>
        <v>230500</v>
      </c>
    </row>
    <row r="87" spans="1:6" ht="62.25" customHeight="1">
      <c r="A87" s="26" t="s">
        <v>369</v>
      </c>
      <c r="B87" s="78" t="s">
        <v>78</v>
      </c>
      <c r="C87" s="78" t="s">
        <v>464</v>
      </c>
      <c r="D87" s="34">
        <v>230500</v>
      </c>
      <c r="E87" s="173">
        <v>0</v>
      </c>
      <c r="F87" s="81">
        <f t="shared" ref="F87" si="6">D87-E87</f>
        <v>230500</v>
      </c>
    </row>
    <row r="88" spans="1:6" ht="15.95" customHeight="1">
      <c r="A88" s="96"/>
      <c r="B88" s="128"/>
      <c r="C88" s="129"/>
      <c r="D88" s="130"/>
      <c r="E88" s="141"/>
      <c r="F88" s="130"/>
    </row>
    <row r="89" spans="1:6" ht="15.95" customHeight="1">
      <c r="A89" s="96"/>
      <c r="B89" s="131"/>
      <c r="C89" s="132"/>
      <c r="D89" s="132"/>
      <c r="E89" s="132"/>
      <c r="F89" s="132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22.5" customHeight="1">
      <c r="A97" s="96"/>
      <c r="B97" s="131"/>
      <c r="C97" s="132"/>
      <c r="D97" s="132"/>
      <c r="E97" s="132"/>
      <c r="F97" s="132"/>
    </row>
    <row r="98" spans="1:6" ht="12.7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133"/>
      <c r="B100" s="134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22.5" customHeight="1">
      <c r="A102" s="133"/>
      <c r="B102" s="134"/>
      <c r="C102" s="132"/>
      <c r="D102" s="132"/>
      <c r="E102" s="132"/>
      <c r="F102" s="132"/>
    </row>
    <row r="103" spans="1:6" ht="11.2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56"/>
      <c r="B105" s="56"/>
      <c r="C105" s="135"/>
      <c r="D105" s="136"/>
      <c r="E105" s="137"/>
      <c r="F105" s="138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23.25" customHeight="1">
      <c r="A123" s="7"/>
      <c r="B123" s="7"/>
      <c r="C123" s="21"/>
      <c r="D123" s="22"/>
    </row>
    <row r="124" spans="1:6" ht="9.9499999999999993" customHeight="1">
      <c r="A124" s="7"/>
      <c r="B124" s="7"/>
      <c r="C124" s="21"/>
      <c r="D124" s="22"/>
    </row>
    <row r="125" spans="1:6" ht="12.75" customHeight="1">
      <c r="A125" s="7"/>
    </row>
    <row r="127" spans="1:6">
      <c r="A127" s="21"/>
      <c r="B127" s="21"/>
      <c r="C127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showGridLines="0" tabSelected="1" view="pageBreakPreview" topLeftCell="A20" zoomScale="75" zoomScaleSheetLayoutView="75" workbookViewId="0">
      <selection sqref="A1:F2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8440600</v>
      </c>
      <c r="E7" s="179">
        <f>E8</f>
        <v>3409073.52</v>
      </c>
      <c r="F7" s="139">
        <f>D7-E7</f>
        <v>5031526.4800000004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D9+D60+D68+D85+D94+D111+D118+D131+D139+D147+D155</f>
        <v>8440600</v>
      </c>
      <c r="E8" s="178">
        <f>E9+E60+E68+E85+E94+E118+E131+E139+E147+E155</f>
        <v>3409073.52</v>
      </c>
      <c r="F8" s="139">
        <f t="shared" ref="F8:F55" si="0">D8-E8</f>
        <v>5031526.4800000004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178">
        <f>D10+D29+D35</f>
        <v>4348700</v>
      </c>
      <c r="E9" s="178">
        <f>E10+E35</f>
        <v>1585181.08</v>
      </c>
      <c r="F9" s="139">
        <f t="shared" si="0"/>
        <v>2763518.92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D11+D25</f>
        <v>4149900</v>
      </c>
      <c r="E10" s="179">
        <f>E11+E23</f>
        <v>1438654.12</v>
      </c>
      <c r="F10" s="139">
        <f t="shared" si="0"/>
        <v>2711245.88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4149700</v>
      </c>
      <c r="E11" s="179">
        <f>E12</f>
        <v>1438454.12</v>
      </c>
      <c r="F11" s="139">
        <f t="shared" si="0"/>
        <v>2711245.88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</f>
        <v>4149700</v>
      </c>
      <c r="E12" s="179">
        <f>E13+E19</f>
        <v>1438454.12</v>
      </c>
      <c r="F12" s="139">
        <f t="shared" si="0"/>
        <v>2711245.88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3679700</v>
      </c>
      <c r="E13" s="179">
        <f>E14</f>
        <v>1279416.81</v>
      </c>
      <c r="F13" s="139">
        <f t="shared" si="0"/>
        <v>2400283.19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3679700</v>
      </c>
      <c r="E14" s="179">
        <f>E15</f>
        <v>1279416.81</v>
      </c>
      <c r="F14" s="139">
        <f t="shared" si="0"/>
        <v>2400283.19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v>3679700</v>
      </c>
      <c r="E15" s="179">
        <f>E16+E17+E18</f>
        <v>1279416.81</v>
      </c>
      <c r="F15" s="139">
        <f t="shared" si="0"/>
        <v>2400283.19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947362.04</v>
      </c>
      <c r="F16" s="139">
        <f>D16-E16</f>
        <v>1700137.96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215000</v>
      </c>
      <c r="E17" s="178">
        <v>28345.48</v>
      </c>
      <c r="F17" s="139">
        <f t="shared" si="0"/>
        <v>186654.52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817200</v>
      </c>
      <c r="E18" s="178">
        <v>303709.28999999998</v>
      </c>
      <c r="F18" s="139">
        <f t="shared" si="0"/>
        <v>513490.71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159037.31</v>
      </c>
      <c r="F19" s="139">
        <f t="shared" si="0"/>
        <v>310962.69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159037.31</v>
      </c>
      <c r="F20" s="139">
        <f t="shared" si="0"/>
        <v>310962.69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159037.31</v>
      </c>
      <c r="F21" s="139">
        <f t="shared" si="0"/>
        <v>310962.69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159037.31</v>
      </c>
      <c r="F22" s="139">
        <f t="shared" si="0"/>
        <v>310962.69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9" t="s">
        <v>379</v>
      </c>
      <c r="D23" s="192">
        <v>200</v>
      </c>
      <c r="E23" s="190">
        <v>200</v>
      </c>
      <c r="F23" s="191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4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4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429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79">
        <v>188800</v>
      </c>
      <c r="E35" s="179">
        <f>E42+E48+E54+E36</f>
        <v>146526.96</v>
      </c>
      <c r="F35" s="139">
        <f t="shared" si="0"/>
        <v>42273.040000000008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70" customFormat="1" ht="181.5" customHeight="1">
      <c r="A38" s="161" t="s">
        <v>172</v>
      </c>
      <c r="B38" s="142" t="s">
        <v>13</v>
      </c>
      <c r="C38" s="142" t="s">
        <v>265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70" customFormat="1" ht="27" customHeight="1">
      <c r="A39" s="161" t="s">
        <v>323</v>
      </c>
      <c r="B39" s="142" t="s">
        <v>13</v>
      </c>
      <c r="C39" s="142" t="s">
        <v>326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10000</v>
      </c>
      <c r="E41" s="178">
        <v>10000</v>
      </c>
      <c r="F41" s="139">
        <f t="shared" si="0"/>
        <v>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25700</v>
      </c>
      <c r="E42" s="178">
        <f>E43</f>
        <v>8841.7099999999991</v>
      </c>
      <c r="F42" s="139">
        <f t="shared" si="0"/>
        <v>16858.29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25700</v>
      </c>
      <c r="E43" s="178">
        <f>E44</f>
        <v>8841.7099999999991</v>
      </c>
      <c r="F43" s="139">
        <f t="shared" si="0"/>
        <v>16858.29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25700</v>
      </c>
      <c r="E44" s="178">
        <f>E45+E46+E47</f>
        <v>8841.7099999999991</v>
      </c>
      <c r="F44" s="139">
        <f t="shared" si="0"/>
        <v>16858.29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16000</v>
      </c>
      <c r="E47" s="178">
        <v>5706.71</v>
      </c>
      <c r="F47" s="139">
        <f t="shared" si="0"/>
        <v>10293.290000000001</v>
      </c>
    </row>
    <row r="48" spans="1:6" s="170" customFormat="1" ht="66" customHeight="1">
      <c r="A48" s="162" t="s">
        <v>421</v>
      </c>
      <c r="B48" s="142" t="s">
        <v>13</v>
      </c>
      <c r="C48" s="142" t="s">
        <v>417</v>
      </c>
      <c r="D48" s="140">
        <v>118100</v>
      </c>
      <c r="E48" s="179">
        <f t="shared" ref="E48:E52" si="4">E49</f>
        <v>117909.25</v>
      </c>
      <c r="F48" s="139">
        <f t="shared" si="0"/>
        <v>190.75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418</v>
      </c>
      <c r="D49" s="140">
        <f>D52</f>
        <v>118100</v>
      </c>
      <c r="E49" s="179">
        <f>E52</f>
        <v>117909.25</v>
      </c>
      <c r="F49" s="139">
        <f t="shared" si="0"/>
        <v>190.75</v>
      </c>
    </row>
    <row r="50" spans="1:6" s="170" customFormat="1" ht="152.25" customHeight="1">
      <c r="A50" s="161" t="s">
        <v>416</v>
      </c>
      <c r="B50" s="142" t="s">
        <v>13</v>
      </c>
      <c r="C50" s="142" t="s">
        <v>422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423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424</v>
      </c>
      <c r="B52" s="142" t="s">
        <v>13</v>
      </c>
      <c r="C52" s="142" t="s">
        <v>419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425</v>
      </c>
      <c r="B53" s="142" t="s">
        <v>13</v>
      </c>
      <c r="C53" s="142" t="s">
        <v>420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65.25" customHeight="1">
      <c r="A54" s="161" t="s">
        <v>225</v>
      </c>
      <c r="B54" s="142" t="s">
        <v>13</v>
      </c>
      <c r="C54" s="142" t="s">
        <v>261</v>
      </c>
      <c r="D54" s="178">
        <f>D55</f>
        <v>35000</v>
      </c>
      <c r="E54" s="178">
        <v>9776</v>
      </c>
      <c r="F54" s="139">
        <f t="shared" si="0"/>
        <v>25224</v>
      </c>
    </row>
    <row r="55" spans="1:6" s="170" customFormat="1" ht="96.75" customHeight="1">
      <c r="A55" s="158" t="s">
        <v>131</v>
      </c>
      <c r="B55" s="142" t="s">
        <v>13</v>
      </c>
      <c r="C55" s="142" t="s">
        <v>262</v>
      </c>
      <c r="D55" s="178">
        <f>D56</f>
        <v>35000</v>
      </c>
      <c r="E55" s="179">
        <v>9776</v>
      </c>
      <c r="F55" s="139">
        <f t="shared" si="0"/>
        <v>25224</v>
      </c>
    </row>
    <row r="56" spans="1:6" s="170" customFormat="1" ht="246" customHeight="1">
      <c r="A56" s="158" t="s">
        <v>220</v>
      </c>
      <c r="B56" s="142" t="s">
        <v>13</v>
      </c>
      <c r="C56" s="142" t="s">
        <v>263</v>
      </c>
      <c r="D56" s="178">
        <f>D59</f>
        <v>35000</v>
      </c>
      <c r="E56" s="179">
        <f>E59</f>
        <v>9776</v>
      </c>
      <c r="F56" s="139">
        <f t="shared" ref="F56:F109" si="5">D56-E56</f>
        <v>25224</v>
      </c>
    </row>
    <row r="57" spans="1:6" s="170" customFormat="1" ht="66" customHeight="1">
      <c r="A57" s="158" t="s">
        <v>312</v>
      </c>
      <c r="B57" s="142" t="s">
        <v>13</v>
      </c>
      <c r="C57" s="142" t="s">
        <v>319</v>
      </c>
      <c r="D57" s="178">
        <f>D58</f>
        <v>35000</v>
      </c>
      <c r="E57" s="179">
        <f>E58</f>
        <v>9776</v>
      </c>
      <c r="F57" s="139">
        <f t="shared" si="5"/>
        <v>25224</v>
      </c>
    </row>
    <row r="58" spans="1:6" s="170" customFormat="1" ht="69.75" customHeight="1">
      <c r="A58" s="158" t="s">
        <v>313</v>
      </c>
      <c r="B58" s="142" t="s">
        <v>13</v>
      </c>
      <c r="C58" s="142" t="s">
        <v>318</v>
      </c>
      <c r="D58" s="178">
        <f>D59</f>
        <v>35000</v>
      </c>
      <c r="E58" s="179">
        <f>E59</f>
        <v>9776</v>
      </c>
      <c r="F58" s="139">
        <f t="shared" si="5"/>
        <v>25224</v>
      </c>
    </row>
    <row r="59" spans="1:6" s="170" customFormat="1" ht="42" customHeight="1">
      <c r="A59" s="161" t="s">
        <v>429</v>
      </c>
      <c r="B59" s="142" t="s">
        <v>13</v>
      </c>
      <c r="C59" s="142" t="s">
        <v>264</v>
      </c>
      <c r="D59" s="178">
        <v>35000</v>
      </c>
      <c r="E59" s="178">
        <v>9776</v>
      </c>
      <c r="F59" s="139">
        <f t="shared" si="5"/>
        <v>25224</v>
      </c>
    </row>
    <row r="60" spans="1:6" s="170" customFormat="1" ht="36.75" customHeight="1">
      <c r="A60" s="161" t="s">
        <v>61</v>
      </c>
      <c r="B60" s="142" t="s">
        <v>13</v>
      </c>
      <c r="C60" s="142" t="s">
        <v>270</v>
      </c>
      <c r="D60" s="178">
        <f t="shared" ref="D60:E60" si="6">D61</f>
        <v>208200</v>
      </c>
      <c r="E60" s="179">
        <f t="shared" si="6"/>
        <v>61334.69</v>
      </c>
      <c r="F60" s="139">
        <f t="shared" si="5"/>
        <v>146865.31</v>
      </c>
    </row>
    <row r="61" spans="1:6" s="170" customFormat="1" ht="48" customHeight="1">
      <c r="A61" s="161" t="s">
        <v>62</v>
      </c>
      <c r="B61" s="142" t="s">
        <v>13</v>
      </c>
      <c r="C61" s="142" t="s">
        <v>269</v>
      </c>
      <c r="D61" s="178">
        <f t="shared" ref="D61:E64" si="7">D62</f>
        <v>208200</v>
      </c>
      <c r="E61" s="179">
        <f t="shared" si="7"/>
        <v>61334.69</v>
      </c>
      <c r="F61" s="139">
        <f t="shared" si="5"/>
        <v>146865.31</v>
      </c>
    </row>
    <row r="62" spans="1:6" s="170" customFormat="1" ht="36" customHeight="1">
      <c r="A62" s="161" t="s">
        <v>136</v>
      </c>
      <c r="B62" s="142" t="s">
        <v>13</v>
      </c>
      <c r="C62" s="142" t="s">
        <v>266</v>
      </c>
      <c r="D62" s="178">
        <f t="shared" si="7"/>
        <v>208200</v>
      </c>
      <c r="E62" s="179">
        <f t="shared" si="7"/>
        <v>61334.69</v>
      </c>
      <c r="F62" s="139">
        <f t="shared" si="5"/>
        <v>146865.31</v>
      </c>
    </row>
    <row r="63" spans="1:6" s="170" customFormat="1" ht="141.75">
      <c r="A63" s="161" t="s">
        <v>178</v>
      </c>
      <c r="B63" s="142" t="s">
        <v>13</v>
      </c>
      <c r="C63" s="142" t="s">
        <v>267</v>
      </c>
      <c r="D63" s="178">
        <f t="shared" si="7"/>
        <v>208200</v>
      </c>
      <c r="E63" s="179">
        <f t="shared" si="7"/>
        <v>61334.69</v>
      </c>
      <c r="F63" s="139">
        <f t="shared" si="5"/>
        <v>146865.31</v>
      </c>
    </row>
    <row r="64" spans="1:6" s="170" customFormat="1" ht="132.75" customHeight="1">
      <c r="A64" s="161" t="s">
        <v>329</v>
      </c>
      <c r="B64" s="142" t="s">
        <v>13</v>
      </c>
      <c r="C64" s="142" t="s">
        <v>327</v>
      </c>
      <c r="D64" s="179">
        <f t="shared" si="7"/>
        <v>208200</v>
      </c>
      <c r="E64" s="179">
        <f t="shared" si="7"/>
        <v>61334.69</v>
      </c>
      <c r="F64" s="139">
        <f t="shared" si="5"/>
        <v>146865.31</v>
      </c>
    </row>
    <row r="65" spans="1:6" s="170" customFormat="1" ht="57" customHeight="1">
      <c r="A65" s="161" t="s">
        <v>320</v>
      </c>
      <c r="B65" s="142" t="s">
        <v>13</v>
      </c>
      <c r="C65" s="142" t="s">
        <v>328</v>
      </c>
      <c r="D65" s="178">
        <f>D66+D67</f>
        <v>208200</v>
      </c>
      <c r="E65" s="179">
        <f>E66+E67</f>
        <v>61334.69</v>
      </c>
      <c r="F65" s="139">
        <f t="shared" si="5"/>
        <v>146865.31</v>
      </c>
    </row>
    <row r="66" spans="1:6" s="170" customFormat="1" ht="41.25" customHeight="1">
      <c r="A66" s="158" t="s">
        <v>272</v>
      </c>
      <c r="B66" s="142" t="s">
        <v>13</v>
      </c>
      <c r="C66" s="142" t="s">
        <v>268</v>
      </c>
      <c r="D66" s="179">
        <v>159900</v>
      </c>
      <c r="E66" s="179">
        <v>48879.69</v>
      </c>
      <c r="F66" s="139">
        <f t="shared" si="5"/>
        <v>111020.31</v>
      </c>
    </row>
    <row r="67" spans="1:6" s="170" customFormat="1" ht="93.75" customHeight="1">
      <c r="A67" s="158" t="s">
        <v>254</v>
      </c>
      <c r="B67" s="142" t="s">
        <v>13</v>
      </c>
      <c r="C67" s="142" t="s">
        <v>271</v>
      </c>
      <c r="D67" s="178">
        <v>48300</v>
      </c>
      <c r="E67" s="178">
        <v>12455</v>
      </c>
      <c r="F67" s="139">
        <f t="shared" si="5"/>
        <v>35845</v>
      </c>
    </row>
    <row r="68" spans="1:6" s="170" customFormat="1" ht="63" customHeight="1">
      <c r="A68" s="161" t="s">
        <v>63</v>
      </c>
      <c r="B68" s="142" t="s">
        <v>13</v>
      </c>
      <c r="C68" s="142" t="s">
        <v>273</v>
      </c>
      <c r="D68" s="178">
        <f>D69</f>
        <v>117400</v>
      </c>
      <c r="E68" s="178">
        <f>E69</f>
        <v>42500</v>
      </c>
      <c r="F68" s="139">
        <f t="shared" si="5"/>
        <v>74900</v>
      </c>
    </row>
    <row r="69" spans="1:6" s="170" customFormat="1" ht="91.5" customHeight="1">
      <c r="A69" s="161" t="s">
        <v>143</v>
      </c>
      <c r="B69" s="142" t="s">
        <v>13</v>
      </c>
      <c r="C69" s="142" t="s">
        <v>274</v>
      </c>
      <c r="D69" s="178">
        <f>D70</f>
        <v>117400</v>
      </c>
      <c r="E69" s="178">
        <f>E70</f>
        <v>42500</v>
      </c>
      <c r="F69" s="139">
        <f t="shared" si="5"/>
        <v>74900</v>
      </c>
    </row>
    <row r="70" spans="1:6" s="170" customFormat="1" ht="101.25">
      <c r="A70" s="158" t="s">
        <v>426</v>
      </c>
      <c r="B70" s="142" t="s">
        <v>13</v>
      </c>
      <c r="C70" s="142" t="s">
        <v>275</v>
      </c>
      <c r="D70" s="178">
        <f>D76+D82+D75</f>
        <v>117400</v>
      </c>
      <c r="E70" s="178">
        <v>42500</v>
      </c>
      <c r="F70" s="139">
        <f t="shared" si="5"/>
        <v>74900</v>
      </c>
    </row>
    <row r="71" spans="1:6" s="170" customFormat="1" ht="50.25" customHeight="1">
      <c r="A71" s="163" t="s">
        <v>427</v>
      </c>
      <c r="B71" s="142" t="s">
        <v>13</v>
      </c>
      <c r="C71" s="177" t="s">
        <v>276</v>
      </c>
      <c r="D71" s="178">
        <f>D72</f>
        <v>2300</v>
      </c>
      <c r="E71" s="179">
        <f t="shared" ref="E71:E74" si="8">E72</f>
        <v>0</v>
      </c>
      <c r="F71" s="139">
        <f t="shared" si="5"/>
        <v>2300</v>
      </c>
    </row>
    <row r="72" spans="1:6" s="170" customFormat="1" ht="256.5" customHeight="1">
      <c r="A72" s="163" t="s">
        <v>428</v>
      </c>
      <c r="B72" s="142" t="s">
        <v>13</v>
      </c>
      <c r="C72" s="142" t="s">
        <v>387</v>
      </c>
      <c r="D72" s="178">
        <f>D73</f>
        <v>2300</v>
      </c>
      <c r="E72" s="179">
        <v>0</v>
      </c>
      <c r="F72" s="139">
        <f t="shared" si="5"/>
        <v>2300</v>
      </c>
    </row>
    <row r="73" spans="1:6" s="170" customFormat="1" ht="37.5" customHeight="1">
      <c r="A73" s="158" t="s">
        <v>312</v>
      </c>
      <c r="B73" s="142" t="s">
        <v>13</v>
      </c>
      <c r="C73" s="142" t="s">
        <v>386</v>
      </c>
      <c r="D73" s="178">
        <f>D74</f>
        <v>2300</v>
      </c>
      <c r="E73" s="179">
        <f t="shared" si="8"/>
        <v>0</v>
      </c>
      <c r="F73" s="139">
        <f t="shared" si="5"/>
        <v>2300</v>
      </c>
    </row>
    <row r="74" spans="1:6" s="170" customFormat="1" ht="70.5" customHeight="1">
      <c r="A74" s="158" t="s">
        <v>313</v>
      </c>
      <c r="B74" s="142" t="s">
        <v>13</v>
      </c>
      <c r="C74" s="142" t="s">
        <v>385</v>
      </c>
      <c r="D74" s="178">
        <f>D75</f>
        <v>2300</v>
      </c>
      <c r="E74" s="179">
        <f t="shared" si="8"/>
        <v>0</v>
      </c>
      <c r="F74" s="139">
        <f t="shared" si="5"/>
        <v>2300</v>
      </c>
    </row>
    <row r="75" spans="1:6" s="170" customFormat="1" ht="46.5" customHeight="1">
      <c r="A75" s="161" t="s">
        <v>430</v>
      </c>
      <c r="B75" s="142" t="s">
        <v>13</v>
      </c>
      <c r="C75" s="142" t="s">
        <v>384</v>
      </c>
      <c r="D75" s="178">
        <v>2300</v>
      </c>
      <c r="E75" s="179">
        <v>0</v>
      </c>
      <c r="F75" s="139">
        <f t="shared" si="5"/>
        <v>2300</v>
      </c>
    </row>
    <row r="76" spans="1:6" s="170" customFormat="1" ht="145.5" customHeight="1">
      <c r="A76" s="176" t="s">
        <v>145</v>
      </c>
      <c r="B76" s="177" t="s">
        <v>13</v>
      </c>
      <c r="C76" s="177" t="s">
        <v>276</v>
      </c>
      <c r="D76" s="178">
        <f t="shared" ref="D76:E78" si="9">D77</f>
        <v>102400</v>
      </c>
      <c r="E76" s="178">
        <f>E77</f>
        <v>42500</v>
      </c>
      <c r="F76" s="179">
        <f t="shared" si="5"/>
        <v>59900</v>
      </c>
    </row>
    <row r="77" spans="1:6" s="170" customFormat="1" ht="330" customHeight="1">
      <c r="A77" s="163" t="s">
        <v>144</v>
      </c>
      <c r="B77" s="142" t="s">
        <v>13</v>
      </c>
      <c r="C77" s="142" t="s">
        <v>277</v>
      </c>
      <c r="D77" s="178">
        <f t="shared" si="9"/>
        <v>102400</v>
      </c>
      <c r="E77" s="179">
        <f t="shared" si="9"/>
        <v>42500</v>
      </c>
      <c r="F77" s="139">
        <f t="shared" si="5"/>
        <v>59900</v>
      </c>
    </row>
    <row r="78" spans="1:6" s="170" customFormat="1" ht="20.25">
      <c r="A78" s="163" t="s">
        <v>332</v>
      </c>
      <c r="B78" s="142" t="s">
        <v>13</v>
      </c>
      <c r="C78" s="142" t="s">
        <v>331</v>
      </c>
      <c r="D78" s="178">
        <f t="shared" si="9"/>
        <v>102400</v>
      </c>
      <c r="E78" s="179">
        <f t="shared" si="9"/>
        <v>42500</v>
      </c>
      <c r="F78" s="139">
        <f t="shared" si="5"/>
        <v>59900</v>
      </c>
    </row>
    <row r="79" spans="1:6" s="170" customFormat="1" ht="20.25">
      <c r="A79" s="161" t="s">
        <v>59</v>
      </c>
      <c r="B79" s="142" t="s">
        <v>13</v>
      </c>
      <c r="C79" s="142" t="s">
        <v>278</v>
      </c>
      <c r="D79" s="178">
        <v>102400</v>
      </c>
      <c r="E79" s="179">
        <v>42500</v>
      </c>
      <c r="F79" s="139">
        <f t="shared" si="5"/>
        <v>59900</v>
      </c>
    </row>
    <row r="80" spans="1:6" s="170" customFormat="1" ht="141.75" customHeight="1">
      <c r="A80" s="163" t="s">
        <v>218</v>
      </c>
      <c r="B80" s="142" t="s">
        <v>13</v>
      </c>
      <c r="C80" s="142" t="s">
        <v>279</v>
      </c>
      <c r="D80" s="178">
        <f t="shared" ref="D80:E80" si="10">D81</f>
        <v>12700</v>
      </c>
      <c r="E80" s="179">
        <f t="shared" si="10"/>
        <v>0</v>
      </c>
      <c r="F80" s="139">
        <f t="shared" si="5"/>
        <v>12700</v>
      </c>
    </row>
    <row r="81" spans="1:7" s="170" customFormat="1" ht="183" customHeight="1">
      <c r="A81" s="164" t="s">
        <v>219</v>
      </c>
      <c r="B81" s="142" t="s">
        <v>13</v>
      </c>
      <c r="C81" s="142" t="s">
        <v>280</v>
      </c>
      <c r="D81" s="178">
        <f t="shared" ref="D81:E83" si="11">D82</f>
        <v>12700</v>
      </c>
      <c r="E81" s="179">
        <f t="shared" si="11"/>
        <v>0</v>
      </c>
      <c r="F81" s="139">
        <f t="shared" si="5"/>
        <v>12700</v>
      </c>
    </row>
    <row r="82" spans="1:7" s="170" customFormat="1" ht="69" customHeight="1">
      <c r="A82" s="158" t="s">
        <v>312</v>
      </c>
      <c r="B82" s="142" t="s">
        <v>13</v>
      </c>
      <c r="C82" s="142" t="s">
        <v>333</v>
      </c>
      <c r="D82" s="178">
        <f t="shared" si="11"/>
        <v>12700</v>
      </c>
      <c r="E82" s="179">
        <f t="shared" si="11"/>
        <v>0</v>
      </c>
      <c r="F82" s="139">
        <f t="shared" si="5"/>
        <v>12700</v>
      </c>
    </row>
    <row r="83" spans="1:7" s="170" customFormat="1" ht="71.25" customHeight="1">
      <c r="A83" s="158" t="s">
        <v>313</v>
      </c>
      <c r="B83" s="142" t="s">
        <v>13</v>
      </c>
      <c r="C83" s="142" t="s">
        <v>334</v>
      </c>
      <c r="D83" s="178">
        <f t="shared" si="11"/>
        <v>12700</v>
      </c>
      <c r="E83" s="194">
        <f t="shared" si="11"/>
        <v>0</v>
      </c>
      <c r="F83" s="139">
        <f t="shared" si="5"/>
        <v>12700</v>
      </c>
    </row>
    <row r="84" spans="1:7" s="170" customFormat="1" ht="35.25" customHeight="1">
      <c r="A84" s="163" t="s">
        <v>429</v>
      </c>
      <c r="B84" s="142" t="s">
        <v>13</v>
      </c>
      <c r="C84" s="142" t="s">
        <v>281</v>
      </c>
      <c r="D84" s="178">
        <v>12700</v>
      </c>
      <c r="E84" s="180">
        <v>0</v>
      </c>
      <c r="F84" s="139">
        <f t="shared" si="5"/>
        <v>12700</v>
      </c>
    </row>
    <row r="85" spans="1:7" s="170" customFormat="1" ht="57" customHeight="1">
      <c r="A85" s="163" t="s">
        <v>63</v>
      </c>
      <c r="B85" s="142" t="s">
        <v>13</v>
      </c>
      <c r="C85" s="142" t="s">
        <v>431</v>
      </c>
      <c r="D85" s="178">
        <v>3100</v>
      </c>
      <c r="E85" s="180">
        <v>3100</v>
      </c>
      <c r="F85" s="139">
        <f t="shared" si="5"/>
        <v>0</v>
      </c>
    </row>
    <row r="86" spans="1:7" s="170" customFormat="1" ht="41.25" customHeight="1">
      <c r="A86" s="163" t="s">
        <v>63</v>
      </c>
      <c r="B86" s="142" t="s">
        <v>13</v>
      </c>
      <c r="C86" s="142" t="s">
        <v>389</v>
      </c>
      <c r="D86" s="178">
        <f>D87</f>
        <v>3100</v>
      </c>
      <c r="E86" s="179">
        <f t="shared" ref="E86:E92" si="12">E87</f>
        <v>3100</v>
      </c>
      <c r="F86" s="139">
        <f t="shared" si="5"/>
        <v>0</v>
      </c>
    </row>
    <row r="87" spans="1:7" s="170" customFormat="1" ht="30.75" customHeight="1">
      <c r="A87" s="163" t="s">
        <v>432</v>
      </c>
      <c r="B87" s="142" t="s">
        <v>13</v>
      </c>
      <c r="C87" s="142" t="s">
        <v>389</v>
      </c>
      <c r="D87" s="178">
        <f>D88</f>
        <v>3100</v>
      </c>
      <c r="E87" s="179">
        <v>3100</v>
      </c>
      <c r="F87" s="139">
        <f t="shared" si="5"/>
        <v>0</v>
      </c>
    </row>
    <row r="88" spans="1:7" s="170" customFormat="1" ht="107.25" customHeight="1">
      <c r="A88" s="163" t="s">
        <v>434</v>
      </c>
      <c r="B88" s="142" t="s">
        <v>13</v>
      </c>
      <c r="C88" s="142" t="s">
        <v>433</v>
      </c>
      <c r="D88" s="178">
        <f>D91</f>
        <v>3100</v>
      </c>
      <c r="E88" s="179">
        <v>3100</v>
      </c>
      <c r="F88" s="139">
        <f t="shared" si="5"/>
        <v>0</v>
      </c>
    </row>
    <row r="89" spans="1:7" s="170" customFormat="1" ht="38.25" customHeight="1">
      <c r="A89" s="163" t="s">
        <v>435</v>
      </c>
      <c r="B89" s="142" t="s">
        <v>13</v>
      </c>
      <c r="C89" s="142" t="s">
        <v>388</v>
      </c>
      <c r="D89" s="178">
        <f>D92</f>
        <v>3100</v>
      </c>
      <c r="E89" s="179">
        <v>3100</v>
      </c>
      <c r="F89" s="139">
        <f t="shared" si="5"/>
        <v>0</v>
      </c>
    </row>
    <row r="90" spans="1:7" s="170" customFormat="1" ht="186.75" customHeight="1">
      <c r="A90" s="163" t="s">
        <v>436</v>
      </c>
      <c r="B90" s="142" t="s">
        <v>13</v>
      </c>
      <c r="C90" s="142" t="s">
        <v>390</v>
      </c>
      <c r="D90" s="178">
        <v>3100</v>
      </c>
      <c r="E90" s="179">
        <v>3100</v>
      </c>
      <c r="F90" s="139">
        <v>3100</v>
      </c>
    </row>
    <row r="91" spans="1:7" s="170" customFormat="1" ht="70.5" customHeight="1">
      <c r="A91" s="158" t="s">
        <v>312</v>
      </c>
      <c r="B91" s="142" t="s">
        <v>13</v>
      </c>
      <c r="C91" s="142" t="s">
        <v>391</v>
      </c>
      <c r="D91" s="178">
        <f>D93</f>
        <v>3100</v>
      </c>
      <c r="E91" s="179">
        <f t="shared" si="12"/>
        <v>3100</v>
      </c>
      <c r="F91" s="139">
        <f t="shared" si="5"/>
        <v>0</v>
      </c>
      <c r="G91" s="139"/>
    </row>
    <row r="92" spans="1:7" s="170" customFormat="1" ht="70.5" customHeight="1">
      <c r="A92" s="158" t="s">
        <v>313</v>
      </c>
      <c r="B92" s="142" t="s">
        <v>13</v>
      </c>
      <c r="C92" s="142" t="s">
        <v>392</v>
      </c>
      <c r="D92" s="178">
        <f>D93</f>
        <v>3100</v>
      </c>
      <c r="E92" s="179">
        <f t="shared" si="12"/>
        <v>3100</v>
      </c>
      <c r="F92" s="139">
        <f t="shared" si="5"/>
        <v>0</v>
      </c>
    </row>
    <row r="93" spans="1:7" s="170" customFormat="1" ht="43.5" customHeight="1">
      <c r="A93" s="161" t="s">
        <v>429</v>
      </c>
      <c r="B93" s="142" t="s">
        <v>13</v>
      </c>
      <c r="C93" s="142" t="s">
        <v>393</v>
      </c>
      <c r="D93" s="178">
        <v>3100</v>
      </c>
      <c r="E93" s="179">
        <v>3100</v>
      </c>
      <c r="F93" s="139">
        <f t="shared" si="5"/>
        <v>0</v>
      </c>
    </row>
    <row r="94" spans="1:7" s="170" customFormat="1" ht="42.75" customHeight="1">
      <c r="A94" s="161" t="s">
        <v>147</v>
      </c>
      <c r="B94" s="142" t="s">
        <v>13</v>
      </c>
      <c r="C94" s="142" t="s">
        <v>282</v>
      </c>
      <c r="D94" s="178">
        <f>D95</f>
        <v>902400</v>
      </c>
      <c r="E94" s="179">
        <f>E95</f>
        <v>331557</v>
      </c>
      <c r="F94" s="139">
        <f t="shared" si="5"/>
        <v>570843</v>
      </c>
    </row>
    <row r="95" spans="1:7" s="170" customFormat="1" ht="55.5" customHeight="1">
      <c r="A95" s="161" t="s">
        <v>108</v>
      </c>
      <c r="B95" s="142" t="s">
        <v>13</v>
      </c>
      <c r="C95" s="142" t="s">
        <v>283</v>
      </c>
      <c r="D95" s="178">
        <f>D96</f>
        <v>902400</v>
      </c>
      <c r="E95" s="179">
        <f>E96</f>
        <v>331557</v>
      </c>
      <c r="F95" s="139">
        <f t="shared" si="5"/>
        <v>570843</v>
      </c>
      <c r="G95" s="175"/>
    </row>
    <row r="96" spans="1:7" s="170" customFormat="1" ht="66" customHeight="1">
      <c r="A96" s="161" t="s">
        <v>226</v>
      </c>
      <c r="B96" s="142" t="s">
        <v>13</v>
      </c>
      <c r="C96" s="142" t="s">
        <v>284</v>
      </c>
      <c r="D96" s="178">
        <f>D97</f>
        <v>902400</v>
      </c>
      <c r="E96" s="179">
        <f>E97+E106</f>
        <v>331557</v>
      </c>
      <c r="F96" s="139">
        <f t="shared" si="5"/>
        <v>570843</v>
      </c>
    </row>
    <row r="97" spans="1:6" s="170" customFormat="1" ht="107.25" customHeight="1">
      <c r="A97" s="163" t="s">
        <v>179</v>
      </c>
      <c r="B97" s="142" t="s">
        <v>13</v>
      </c>
      <c r="C97" s="142" t="s">
        <v>285</v>
      </c>
      <c r="D97" s="178">
        <f>D101+D105+D110</f>
        <v>902400</v>
      </c>
      <c r="E97" s="178">
        <f>E98+E102+E106</f>
        <v>331557</v>
      </c>
      <c r="F97" s="139">
        <f t="shared" si="5"/>
        <v>570843</v>
      </c>
    </row>
    <row r="98" spans="1:6" s="170" customFormat="1" ht="104.25" customHeight="1">
      <c r="A98" s="163" t="s">
        <v>212</v>
      </c>
      <c r="B98" s="142" t="s">
        <v>13</v>
      </c>
      <c r="C98" s="142" t="s">
        <v>286</v>
      </c>
      <c r="D98" s="178">
        <f t="shared" ref="D98:E99" si="13">D99</f>
        <v>639500</v>
      </c>
      <c r="E98" s="179">
        <f t="shared" si="13"/>
        <v>331557</v>
      </c>
      <c r="F98" s="139">
        <f t="shared" si="5"/>
        <v>307943</v>
      </c>
    </row>
    <row r="99" spans="1:6" s="170" customFormat="1" ht="65.25" customHeight="1">
      <c r="A99" s="158" t="s">
        <v>312</v>
      </c>
      <c r="B99" s="142" t="s">
        <v>13</v>
      </c>
      <c r="C99" s="142" t="s">
        <v>336</v>
      </c>
      <c r="D99" s="178">
        <f t="shared" si="13"/>
        <v>639500</v>
      </c>
      <c r="E99" s="179">
        <f t="shared" si="13"/>
        <v>331557</v>
      </c>
      <c r="F99" s="139">
        <f t="shared" si="5"/>
        <v>307943</v>
      </c>
    </row>
    <row r="100" spans="1:6" s="170" customFormat="1" ht="66.75" customHeight="1">
      <c r="A100" s="158" t="s">
        <v>313</v>
      </c>
      <c r="B100" s="142" t="s">
        <v>13</v>
      </c>
      <c r="C100" s="142" t="s">
        <v>335</v>
      </c>
      <c r="D100" s="178">
        <f>D101</f>
        <v>639500</v>
      </c>
      <c r="E100" s="179">
        <f>E101</f>
        <v>331557</v>
      </c>
      <c r="F100" s="139">
        <f t="shared" si="5"/>
        <v>307943</v>
      </c>
    </row>
    <row r="101" spans="1:6" s="170" customFormat="1" ht="37.5" customHeight="1">
      <c r="A101" s="163" t="s">
        <v>430</v>
      </c>
      <c r="B101" s="142" t="s">
        <v>13</v>
      </c>
      <c r="C101" s="142" t="s">
        <v>287</v>
      </c>
      <c r="D101" s="178">
        <v>639500</v>
      </c>
      <c r="E101" s="178">
        <v>331557</v>
      </c>
      <c r="F101" s="139">
        <f t="shared" si="5"/>
        <v>307943</v>
      </c>
    </row>
    <row r="102" spans="1:6" s="170" customFormat="1" ht="171" customHeight="1">
      <c r="A102" s="163" t="s">
        <v>290</v>
      </c>
      <c r="B102" s="142" t="s">
        <v>13</v>
      </c>
      <c r="C102" s="142" t="s">
        <v>288</v>
      </c>
      <c r="D102" s="178">
        <f>D103</f>
        <v>232900</v>
      </c>
      <c r="E102" s="179">
        <f t="shared" ref="D102:E104" si="14">E103</f>
        <v>0</v>
      </c>
      <c r="F102" s="139">
        <f t="shared" si="5"/>
        <v>232900</v>
      </c>
    </row>
    <row r="103" spans="1:6" s="170" customFormat="1" ht="66" customHeight="1">
      <c r="A103" s="158" t="s">
        <v>312</v>
      </c>
      <c r="B103" s="142" t="s">
        <v>13</v>
      </c>
      <c r="C103" s="142" t="s">
        <v>338</v>
      </c>
      <c r="D103" s="178">
        <f t="shared" si="14"/>
        <v>232900</v>
      </c>
      <c r="E103" s="179">
        <f t="shared" si="14"/>
        <v>0</v>
      </c>
      <c r="F103" s="139">
        <f t="shared" si="5"/>
        <v>232900</v>
      </c>
    </row>
    <row r="104" spans="1:6" s="170" customFormat="1" ht="60" customHeight="1">
      <c r="A104" s="158" t="s">
        <v>313</v>
      </c>
      <c r="B104" s="142" t="s">
        <v>13</v>
      </c>
      <c r="C104" s="142" t="s">
        <v>337</v>
      </c>
      <c r="D104" s="178">
        <f t="shared" si="14"/>
        <v>232900</v>
      </c>
      <c r="E104" s="179">
        <f t="shared" si="14"/>
        <v>0</v>
      </c>
      <c r="F104" s="139">
        <f t="shared" si="5"/>
        <v>232900</v>
      </c>
    </row>
    <row r="105" spans="1:6" s="170" customFormat="1" ht="29.25" customHeight="1">
      <c r="A105" s="163" t="s">
        <v>429</v>
      </c>
      <c r="B105" s="142" t="s">
        <v>13</v>
      </c>
      <c r="C105" s="142" t="s">
        <v>289</v>
      </c>
      <c r="D105" s="178">
        <v>232900</v>
      </c>
      <c r="E105" s="180">
        <v>0</v>
      </c>
      <c r="F105" s="139">
        <f t="shared" si="5"/>
        <v>232900</v>
      </c>
    </row>
    <row r="106" spans="1:6" s="170" customFormat="1" ht="72.75" customHeight="1">
      <c r="A106" s="163" t="s">
        <v>215</v>
      </c>
      <c r="B106" s="142" t="s">
        <v>13</v>
      </c>
      <c r="C106" s="142" t="s">
        <v>291</v>
      </c>
      <c r="D106" s="178">
        <f t="shared" ref="D106:E108" si="15">D107</f>
        <v>30000</v>
      </c>
      <c r="E106" s="179">
        <f t="shared" si="15"/>
        <v>0</v>
      </c>
      <c r="F106" s="139">
        <f t="shared" si="5"/>
        <v>30000</v>
      </c>
    </row>
    <row r="107" spans="1:6" s="170" customFormat="1" ht="149.25" customHeight="1">
      <c r="A107" s="163" t="s">
        <v>149</v>
      </c>
      <c r="B107" s="142" t="s">
        <v>13</v>
      </c>
      <c r="C107" s="142" t="s">
        <v>311</v>
      </c>
      <c r="D107" s="178">
        <f t="shared" si="15"/>
        <v>30000</v>
      </c>
      <c r="E107" s="179">
        <f t="shared" si="15"/>
        <v>0</v>
      </c>
      <c r="F107" s="139">
        <f t="shared" si="5"/>
        <v>30000</v>
      </c>
    </row>
    <row r="108" spans="1:6" s="170" customFormat="1" ht="67.5" customHeight="1">
      <c r="A108" s="158" t="s">
        <v>312</v>
      </c>
      <c r="B108" s="142" t="s">
        <v>13</v>
      </c>
      <c r="C108" s="142" t="s">
        <v>340</v>
      </c>
      <c r="D108" s="178">
        <f t="shared" si="15"/>
        <v>30000</v>
      </c>
      <c r="E108" s="179">
        <f t="shared" si="15"/>
        <v>0</v>
      </c>
      <c r="F108" s="139">
        <f t="shared" si="5"/>
        <v>30000</v>
      </c>
    </row>
    <row r="109" spans="1:6" s="170" customFormat="1" ht="66.75" customHeight="1">
      <c r="A109" s="158" t="s">
        <v>313</v>
      </c>
      <c r="B109" s="142" t="s">
        <v>13</v>
      </c>
      <c r="C109" s="142" t="s">
        <v>339</v>
      </c>
      <c r="D109" s="178">
        <f>D110</f>
        <v>30000</v>
      </c>
      <c r="E109" s="179">
        <f>E110</f>
        <v>0</v>
      </c>
      <c r="F109" s="139">
        <f t="shared" si="5"/>
        <v>30000</v>
      </c>
    </row>
    <row r="110" spans="1:6" s="170" customFormat="1" ht="37.5" customHeight="1">
      <c r="A110" s="163" t="s">
        <v>430</v>
      </c>
      <c r="B110" s="142" t="s">
        <v>13</v>
      </c>
      <c r="C110" s="142" t="s">
        <v>292</v>
      </c>
      <c r="D110" s="178">
        <v>30000</v>
      </c>
      <c r="E110" s="180">
        <v>0</v>
      </c>
      <c r="F110" s="139">
        <f>D110-E110</f>
        <v>30000</v>
      </c>
    </row>
    <row r="111" spans="1:6" s="170" customFormat="1" ht="37.5" customHeight="1">
      <c r="A111" s="163" t="s">
        <v>437</v>
      </c>
      <c r="B111" s="142" t="s">
        <v>13</v>
      </c>
      <c r="C111" s="142" t="s">
        <v>394</v>
      </c>
      <c r="D111" s="178">
        <f>D114</f>
        <v>60000</v>
      </c>
      <c r="E111" s="179">
        <f t="shared" ref="E111:E116" si="16">E112</f>
        <v>0</v>
      </c>
      <c r="F111" s="139">
        <f t="shared" ref="F111:F117" si="17">D111-E111</f>
        <v>60000</v>
      </c>
    </row>
    <row r="112" spans="1:6" s="170" customFormat="1" ht="63" customHeight="1">
      <c r="A112" s="162" t="s">
        <v>380</v>
      </c>
      <c r="B112" s="142" t="s">
        <v>13</v>
      </c>
      <c r="C112" s="142" t="s">
        <v>395</v>
      </c>
      <c r="D112" s="178">
        <f>D113</f>
        <v>60000</v>
      </c>
      <c r="E112" s="179">
        <f t="shared" si="16"/>
        <v>0</v>
      </c>
      <c r="F112" s="139">
        <f t="shared" si="17"/>
        <v>60000</v>
      </c>
    </row>
    <row r="113" spans="1:6" s="170" customFormat="1" ht="60" customHeight="1">
      <c r="A113" s="161" t="s">
        <v>136</v>
      </c>
      <c r="B113" s="142" t="s">
        <v>13</v>
      </c>
      <c r="C113" s="142" t="s">
        <v>396</v>
      </c>
      <c r="D113" s="178">
        <f>D117</f>
        <v>60000</v>
      </c>
      <c r="E113" s="179">
        <f t="shared" si="16"/>
        <v>0</v>
      </c>
      <c r="F113" s="139">
        <f t="shared" si="17"/>
        <v>60000</v>
      </c>
    </row>
    <row r="114" spans="1:6" s="170" customFormat="1" ht="112.5" customHeight="1">
      <c r="A114" s="163" t="s">
        <v>415</v>
      </c>
      <c r="B114" s="142" t="s">
        <v>13</v>
      </c>
      <c r="C114" s="142" t="s">
        <v>397</v>
      </c>
      <c r="D114" s="178">
        <f>D115</f>
        <v>60000</v>
      </c>
      <c r="E114" s="179">
        <f t="shared" si="16"/>
        <v>0</v>
      </c>
      <c r="F114" s="139">
        <f t="shared" si="17"/>
        <v>60000</v>
      </c>
    </row>
    <row r="115" spans="1:6" s="170" customFormat="1" ht="80.25" customHeight="1">
      <c r="A115" s="158" t="s">
        <v>312</v>
      </c>
      <c r="B115" s="142" t="s">
        <v>13</v>
      </c>
      <c r="C115" s="142" t="s">
        <v>398</v>
      </c>
      <c r="D115" s="178">
        <f>D116</f>
        <v>60000</v>
      </c>
      <c r="E115" s="179">
        <f t="shared" si="16"/>
        <v>0</v>
      </c>
      <c r="F115" s="139">
        <f t="shared" si="17"/>
        <v>60000</v>
      </c>
    </row>
    <row r="116" spans="1:6" s="170" customFormat="1" ht="80.25" customHeight="1">
      <c r="A116" s="158" t="s">
        <v>313</v>
      </c>
      <c r="B116" s="142"/>
      <c r="C116" s="142" t="s">
        <v>399</v>
      </c>
      <c r="D116" s="178">
        <f>D117</f>
        <v>60000</v>
      </c>
      <c r="E116" s="179">
        <f t="shared" si="16"/>
        <v>0</v>
      </c>
      <c r="F116" s="139">
        <f t="shared" si="17"/>
        <v>60000</v>
      </c>
    </row>
    <row r="117" spans="1:6" s="170" customFormat="1" ht="33" customHeight="1">
      <c r="A117" s="163" t="s">
        <v>429</v>
      </c>
      <c r="B117" s="142" t="s">
        <v>13</v>
      </c>
      <c r="C117" s="142" t="s">
        <v>400</v>
      </c>
      <c r="D117" s="178">
        <v>60000</v>
      </c>
      <c r="E117" s="179">
        <v>0</v>
      </c>
      <c r="F117" s="139">
        <f t="shared" si="17"/>
        <v>60000</v>
      </c>
    </row>
    <row r="118" spans="1:6" s="170" customFormat="1" ht="36" customHeight="1">
      <c r="A118" s="163" t="s">
        <v>383</v>
      </c>
      <c r="B118" s="142" t="s">
        <v>13</v>
      </c>
      <c r="C118" s="142" t="s">
        <v>413</v>
      </c>
      <c r="D118" s="178">
        <f>D119</f>
        <v>343100</v>
      </c>
      <c r="E118" s="180">
        <f>E125+E130</f>
        <v>186050.29</v>
      </c>
      <c r="F118" s="139">
        <f>D118-E118</f>
        <v>157049.71</v>
      </c>
    </row>
    <row r="119" spans="1:6" s="170" customFormat="1" ht="28.5" customHeight="1">
      <c r="A119" s="161" t="s">
        <v>64</v>
      </c>
      <c r="B119" s="142" t="s">
        <v>13</v>
      </c>
      <c r="C119" s="142" t="s">
        <v>293</v>
      </c>
      <c r="D119" s="179">
        <f>D120</f>
        <v>343100</v>
      </c>
      <c r="E119" s="179">
        <f>E125+E130</f>
        <v>186050.29</v>
      </c>
      <c r="F119" s="139">
        <f t="shared" ref="F119:F155" si="18">D119-E119</f>
        <v>157049.71</v>
      </c>
    </row>
    <row r="120" spans="1:6" s="170" customFormat="1" ht="100.5" customHeight="1">
      <c r="A120" s="161" t="s">
        <v>227</v>
      </c>
      <c r="B120" s="142" t="s">
        <v>13</v>
      </c>
      <c r="C120" s="142" t="s">
        <v>294</v>
      </c>
      <c r="D120" s="178">
        <f>D125+D130</f>
        <v>343100</v>
      </c>
      <c r="E120" s="179">
        <f>E119</f>
        <v>186050.29</v>
      </c>
      <c r="F120" s="139">
        <f t="shared" si="18"/>
        <v>157049.71</v>
      </c>
    </row>
    <row r="121" spans="1:6" s="170" customFormat="1" ht="129" customHeight="1">
      <c r="A121" s="163" t="s">
        <v>150</v>
      </c>
      <c r="B121" s="142" t="s">
        <v>13</v>
      </c>
      <c r="C121" s="142" t="s">
        <v>295</v>
      </c>
      <c r="D121" s="178">
        <f t="shared" ref="D121:E121" si="19">D122</f>
        <v>138400</v>
      </c>
      <c r="E121" s="179">
        <f t="shared" si="19"/>
        <v>1725.35</v>
      </c>
      <c r="F121" s="139">
        <f t="shared" si="18"/>
        <v>136674.65</v>
      </c>
    </row>
    <row r="122" spans="1:6" s="170" customFormat="1" ht="191.25" customHeight="1">
      <c r="A122" s="161" t="s">
        <v>148</v>
      </c>
      <c r="B122" s="142" t="s">
        <v>13</v>
      </c>
      <c r="C122" s="142" t="s">
        <v>296</v>
      </c>
      <c r="D122" s="178">
        <f>D124</f>
        <v>138400</v>
      </c>
      <c r="E122" s="179">
        <f t="shared" ref="D122:E124" si="20">E123</f>
        <v>1725.35</v>
      </c>
      <c r="F122" s="139">
        <f t="shared" si="18"/>
        <v>136674.65</v>
      </c>
    </row>
    <row r="123" spans="1:6" s="170" customFormat="1" ht="63" customHeight="1">
      <c r="A123" s="158" t="s">
        <v>312</v>
      </c>
      <c r="B123" s="142" t="s">
        <v>13</v>
      </c>
      <c r="C123" s="142" t="s">
        <v>342</v>
      </c>
      <c r="D123" s="140">
        <f t="shared" si="20"/>
        <v>138400</v>
      </c>
      <c r="E123" s="179">
        <f t="shared" si="20"/>
        <v>1725.35</v>
      </c>
      <c r="F123" s="139">
        <f t="shared" si="18"/>
        <v>136674.65</v>
      </c>
    </row>
    <row r="124" spans="1:6" s="170" customFormat="1" ht="76.5" customHeight="1">
      <c r="A124" s="158" t="s">
        <v>313</v>
      </c>
      <c r="B124" s="142" t="s">
        <v>13</v>
      </c>
      <c r="C124" s="142" t="s">
        <v>341</v>
      </c>
      <c r="D124" s="140">
        <f t="shared" si="20"/>
        <v>138400</v>
      </c>
      <c r="E124" s="179">
        <f t="shared" si="20"/>
        <v>1725.35</v>
      </c>
      <c r="F124" s="139">
        <f t="shared" si="18"/>
        <v>136674.65</v>
      </c>
    </row>
    <row r="125" spans="1:6" s="170" customFormat="1" ht="24.75" customHeight="1">
      <c r="A125" s="163" t="s">
        <v>449</v>
      </c>
      <c r="B125" s="142" t="s">
        <v>13</v>
      </c>
      <c r="C125" s="142" t="s">
        <v>297</v>
      </c>
      <c r="D125" s="140">
        <v>138400</v>
      </c>
      <c r="E125" s="178">
        <v>1725.35</v>
      </c>
      <c r="F125" s="139">
        <f t="shared" si="18"/>
        <v>136674.65</v>
      </c>
    </row>
    <row r="126" spans="1:6" s="170" customFormat="1" ht="66" customHeight="1">
      <c r="A126" s="163" t="s">
        <v>213</v>
      </c>
      <c r="B126" s="142" t="s">
        <v>13</v>
      </c>
      <c r="C126" s="142" t="s">
        <v>298</v>
      </c>
      <c r="D126" s="178">
        <f>D127</f>
        <v>204700</v>
      </c>
      <c r="E126" s="178">
        <f t="shared" ref="D126:E129" si="21">E127</f>
        <v>184324.94</v>
      </c>
      <c r="F126" s="139">
        <f t="shared" si="18"/>
        <v>20375.059999999998</v>
      </c>
    </row>
    <row r="127" spans="1:6" s="170" customFormat="1" ht="123" customHeight="1">
      <c r="A127" s="163" t="s">
        <v>152</v>
      </c>
      <c r="B127" s="142" t="s">
        <v>13</v>
      </c>
      <c r="C127" s="142" t="s">
        <v>299</v>
      </c>
      <c r="D127" s="178">
        <f t="shared" si="21"/>
        <v>204700</v>
      </c>
      <c r="E127" s="179">
        <f t="shared" si="21"/>
        <v>184324.94</v>
      </c>
      <c r="F127" s="139">
        <f t="shared" si="18"/>
        <v>20375.059999999998</v>
      </c>
    </row>
    <row r="128" spans="1:6" s="170" customFormat="1" ht="67.5" customHeight="1">
      <c r="A128" s="158" t="s">
        <v>312</v>
      </c>
      <c r="B128" s="142" t="s">
        <v>13</v>
      </c>
      <c r="C128" s="142" t="s">
        <v>344</v>
      </c>
      <c r="D128" s="178">
        <f t="shared" si="21"/>
        <v>204700</v>
      </c>
      <c r="E128" s="179">
        <f t="shared" si="21"/>
        <v>184324.94</v>
      </c>
      <c r="F128" s="139">
        <f t="shared" si="18"/>
        <v>20375.059999999998</v>
      </c>
    </row>
    <row r="129" spans="1:6" s="170" customFormat="1" ht="67.5" customHeight="1">
      <c r="A129" s="158" t="s">
        <v>313</v>
      </c>
      <c r="B129" s="142" t="s">
        <v>13</v>
      </c>
      <c r="C129" s="142" t="s">
        <v>343</v>
      </c>
      <c r="D129" s="178">
        <f t="shared" si="21"/>
        <v>204700</v>
      </c>
      <c r="E129" s="179">
        <f t="shared" si="21"/>
        <v>184324.94</v>
      </c>
      <c r="F129" s="139">
        <f t="shared" si="18"/>
        <v>20375.059999999998</v>
      </c>
    </row>
    <row r="130" spans="1:6" s="170" customFormat="1" ht="30.75" customHeight="1">
      <c r="A130" s="163" t="s">
        <v>430</v>
      </c>
      <c r="B130" s="142" t="s">
        <v>13</v>
      </c>
      <c r="C130" s="142" t="s">
        <v>300</v>
      </c>
      <c r="D130" s="178">
        <v>204700</v>
      </c>
      <c r="E130" s="178">
        <v>184324.94</v>
      </c>
      <c r="F130" s="139">
        <f t="shared" si="18"/>
        <v>20375.059999999998</v>
      </c>
    </row>
    <row r="131" spans="1:6" s="170" customFormat="1" ht="30.75" customHeight="1">
      <c r="A131" s="163" t="s">
        <v>438</v>
      </c>
      <c r="B131" s="142" t="s">
        <v>13</v>
      </c>
      <c r="C131" s="142" t="s">
        <v>439</v>
      </c>
      <c r="D131" s="178">
        <v>10000</v>
      </c>
      <c r="E131" s="178">
        <v>0</v>
      </c>
      <c r="F131" s="139">
        <f t="shared" si="18"/>
        <v>10000</v>
      </c>
    </row>
    <row r="132" spans="1:6" s="170" customFormat="1" ht="51" customHeight="1">
      <c r="A132" s="163" t="s">
        <v>442</v>
      </c>
      <c r="B132" s="142"/>
      <c r="C132" s="142" t="s">
        <v>401</v>
      </c>
      <c r="D132" s="178">
        <v>10000</v>
      </c>
      <c r="E132" s="178">
        <v>0</v>
      </c>
      <c r="F132" s="139">
        <v>10000</v>
      </c>
    </row>
    <row r="133" spans="1:6" s="170" customFormat="1" ht="69.75" customHeight="1">
      <c r="A133" s="163" t="s">
        <v>229</v>
      </c>
      <c r="B133" s="142" t="s">
        <v>13</v>
      </c>
      <c r="C133" s="142" t="s">
        <v>402</v>
      </c>
      <c r="D133" s="178">
        <f>D134</f>
        <v>10000</v>
      </c>
      <c r="E133" s="178">
        <v>0</v>
      </c>
      <c r="F133" s="139">
        <f>D133-E133</f>
        <v>10000</v>
      </c>
    </row>
    <row r="134" spans="1:6" s="170" customFormat="1" ht="123" customHeight="1">
      <c r="A134" s="163" t="s">
        <v>412</v>
      </c>
      <c r="B134" s="142" t="s">
        <v>13</v>
      </c>
      <c r="C134" s="142" t="s">
        <v>440</v>
      </c>
      <c r="D134" s="178">
        <f>D135</f>
        <v>10000</v>
      </c>
      <c r="E134" s="178">
        <v>0</v>
      </c>
      <c r="F134" s="139">
        <f t="shared" ref="F134:F138" si="22">D134-E134</f>
        <v>10000</v>
      </c>
    </row>
    <row r="135" spans="1:6" s="170" customFormat="1" ht="246.75" customHeight="1">
      <c r="A135" s="163" t="s">
        <v>441</v>
      </c>
      <c r="B135" s="142" t="s">
        <v>13</v>
      </c>
      <c r="C135" s="142" t="s">
        <v>403</v>
      </c>
      <c r="D135" s="178">
        <f>D136</f>
        <v>10000</v>
      </c>
      <c r="E135" s="178">
        <v>0</v>
      </c>
      <c r="F135" s="139">
        <f t="shared" si="22"/>
        <v>10000</v>
      </c>
    </row>
    <row r="136" spans="1:6" s="170" customFormat="1" ht="69" customHeight="1">
      <c r="A136" s="158" t="s">
        <v>312</v>
      </c>
      <c r="B136" s="142" t="s">
        <v>13</v>
      </c>
      <c r="C136" s="142" t="s">
        <v>404</v>
      </c>
      <c r="D136" s="178">
        <f>D137</f>
        <v>10000</v>
      </c>
      <c r="E136" s="178">
        <v>0</v>
      </c>
      <c r="F136" s="139">
        <f t="shared" si="22"/>
        <v>10000</v>
      </c>
    </row>
    <row r="137" spans="1:6" s="170" customFormat="1" ht="69" customHeight="1">
      <c r="A137" s="158" t="s">
        <v>313</v>
      </c>
      <c r="B137" s="142" t="s">
        <v>13</v>
      </c>
      <c r="C137" s="142" t="s">
        <v>405</v>
      </c>
      <c r="D137" s="178">
        <f>D138</f>
        <v>10000</v>
      </c>
      <c r="E137" s="178">
        <v>0</v>
      </c>
      <c r="F137" s="139">
        <f t="shared" si="22"/>
        <v>10000</v>
      </c>
    </row>
    <row r="138" spans="1:6" s="170" customFormat="1" ht="33.75" customHeight="1">
      <c r="A138" s="163" t="s">
        <v>429</v>
      </c>
      <c r="B138" s="142" t="s">
        <v>13</v>
      </c>
      <c r="C138" s="142" t="s">
        <v>406</v>
      </c>
      <c r="D138" s="178">
        <v>10000</v>
      </c>
      <c r="E138" s="178">
        <v>0</v>
      </c>
      <c r="F138" s="139">
        <f t="shared" si="22"/>
        <v>10000</v>
      </c>
    </row>
    <row r="139" spans="1:6" s="170" customFormat="1" ht="36" customHeight="1">
      <c r="A139" s="158" t="s">
        <v>214</v>
      </c>
      <c r="B139" s="142" t="s">
        <v>13</v>
      </c>
      <c r="C139" s="142" t="s">
        <v>357</v>
      </c>
      <c r="D139" s="178">
        <f t="shared" ref="D139:E144" si="23">D140</f>
        <v>2361700</v>
      </c>
      <c r="E139" s="179">
        <f t="shared" si="23"/>
        <v>1171850.46</v>
      </c>
      <c r="F139" s="139">
        <f t="shared" si="18"/>
        <v>1189849.54</v>
      </c>
    </row>
    <row r="140" spans="1:6" s="170" customFormat="1" ht="36.75" customHeight="1">
      <c r="A140" s="161" t="s">
        <v>65</v>
      </c>
      <c r="B140" s="142" t="s">
        <v>13</v>
      </c>
      <c r="C140" s="142" t="s">
        <v>356</v>
      </c>
      <c r="D140" s="178">
        <f t="shared" si="23"/>
        <v>2361700</v>
      </c>
      <c r="E140" s="179">
        <f t="shared" si="23"/>
        <v>1171850.46</v>
      </c>
      <c r="F140" s="139">
        <f t="shared" si="18"/>
        <v>1189849.54</v>
      </c>
    </row>
    <row r="141" spans="1:6" s="170" customFormat="1" ht="62.25" customHeight="1">
      <c r="A141" s="161" t="s">
        <v>228</v>
      </c>
      <c r="B141" s="142" t="s">
        <v>13</v>
      </c>
      <c r="C141" s="142" t="s">
        <v>355</v>
      </c>
      <c r="D141" s="178">
        <f t="shared" si="23"/>
        <v>2361700</v>
      </c>
      <c r="E141" s="179">
        <f t="shared" si="23"/>
        <v>1171850.46</v>
      </c>
      <c r="F141" s="139">
        <f t="shared" si="18"/>
        <v>1189849.54</v>
      </c>
    </row>
    <row r="142" spans="1:6" s="170" customFormat="1" ht="62.25" customHeight="1">
      <c r="A142" s="164" t="s">
        <v>151</v>
      </c>
      <c r="B142" s="142" t="s">
        <v>13</v>
      </c>
      <c r="C142" s="142" t="s">
        <v>302</v>
      </c>
      <c r="D142" s="178">
        <f>D143</f>
        <v>2361700</v>
      </c>
      <c r="E142" s="179">
        <f t="shared" si="23"/>
        <v>1171850.46</v>
      </c>
      <c r="F142" s="139">
        <f t="shared" si="18"/>
        <v>1189849.54</v>
      </c>
    </row>
    <row r="143" spans="1:6" s="170" customFormat="1" ht="180.75" customHeight="1">
      <c r="A143" s="164" t="s">
        <v>304</v>
      </c>
      <c r="B143" s="142" t="s">
        <v>13</v>
      </c>
      <c r="C143" s="142" t="s">
        <v>303</v>
      </c>
      <c r="D143" s="178">
        <f t="shared" si="23"/>
        <v>2361700</v>
      </c>
      <c r="E143" s="179">
        <f t="shared" si="23"/>
        <v>1171850.46</v>
      </c>
      <c r="F143" s="139">
        <f t="shared" si="18"/>
        <v>1189849.54</v>
      </c>
    </row>
    <row r="144" spans="1:6" s="170" customFormat="1" ht="66.75" customHeight="1">
      <c r="A144" s="164" t="s">
        <v>347</v>
      </c>
      <c r="B144" s="142" t="s">
        <v>13</v>
      </c>
      <c r="C144" s="142" t="s">
        <v>346</v>
      </c>
      <c r="D144" s="178">
        <f t="shared" si="23"/>
        <v>2361700</v>
      </c>
      <c r="E144" s="179">
        <f t="shared" si="23"/>
        <v>1171850.46</v>
      </c>
      <c r="F144" s="139">
        <f t="shared" si="18"/>
        <v>1189849.54</v>
      </c>
    </row>
    <row r="145" spans="1:20" s="170" customFormat="1" ht="30" customHeight="1">
      <c r="A145" s="164" t="s">
        <v>348</v>
      </c>
      <c r="B145" s="142" t="s">
        <v>13</v>
      </c>
      <c r="C145" s="142" t="s">
        <v>345</v>
      </c>
      <c r="D145" s="178">
        <f>D146</f>
        <v>2361700</v>
      </c>
      <c r="E145" s="178">
        <f>E146</f>
        <v>1171850.46</v>
      </c>
      <c r="F145" s="139">
        <f t="shared" si="18"/>
        <v>1189849.54</v>
      </c>
    </row>
    <row r="146" spans="1:20" s="170" customFormat="1" ht="105" customHeight="1">
      <c r="A146" s="161" t="s">
        <v>107</v>
      </c>
      <c r="B146" s="142" t="s">
        <v>13</v>
      </c>
      <c r="C146" s="142" t="s">
        <v>301</v>
      </c>
      <c r="D146" s="178">
        <v>2361700</v>
      </c>
      <c r="E146" s="179">
        <v>1171850.46</v>
      </c>
      <c r="F146" s="139">
        <f t="shared" si="18"/>
        <v>1189849.54</v>
      </c>
    </row>
    <row r="147" spans="1:20" s="170" customFormat="1" ht="46.5" customHeight="1">
      <c r="A147" s="161" t="s">
        <v>141</v>
      </c>
      <c r="B147" s="142" t="s">
        <v>13</v>
      </c>
      <c r="C147" s="142" t="s">
        <v>305</v>
      </c>
      <c r="D147" s="178">
        <f>D148</f>
        <v>66000</v>
      </c>
      <c r="E147" s="178">
        <f>E148</f>
        <v>27500</v>
      </c>
      <c r="F147" s="139">
        <f t="shared" si="18"/>
        <v>38500</v>
      </c>
    </row>
    <row r="148" spans="1:20" s="170" customFormat="1" ht="39.75" customHeight="1">
      <c r="A148" s="161" t="s">
        <v>142</v>
      </c>
      <c r="B148" s="142" t="s">
        <v>13</v>
      </c>
      <c r="C148" s="142" t="s">
        <v>306</v>
      </c>
      <c r="D148" s="178">
        <f t="shared" ref="D148:E151" si="24">D149</f>
        <v>66000</v>
      </c>
      <c r="E148" s="179">
        <f>E149</f>
        <v>27500</v>
      </c>
      <c r="F148" s="139">
        <f t="shared" si="18"/>
        <v>38500</v>
      </c>
    </row>
    <row r="149" spans="1:20" s="170" customFormat="1" ht="66" customHeight="1">
      <c r="A149" s="161" t="s">
        <v>229</v>
      </c>
      <c r="B149" s="142" t="s">
        <v>13</v>
      </c>
      <c r="C149" s="142" t="s">
        <v>307</v>
      </c>
      <c r="D149" s="178">
        <f>D150</f>
        <v>66000</v>
      </c>
      <c r="E149" s="179">
        <f t="shared" si="24"/>
        <v>27500</v>
      </c>
      <c r="F149" s="139">
        <f t="shared" si="18"/>
        <v>38500</v>
      </c>
    </row>
    <row r="150" spans="1:20" s="170" customFormat="1" ht="173.25" customHeight="1">
      <c r="A150" s="158" t="s">
        <v>140</v>
      </c>
      <c r="B150" s="142" t="s">
        <v>13</v>
      </c>
      <c r="C150" s="142" t="s">
        <v>308</v>
      </c>
      <c r="D150" s="178">
        <f t="shared" si="24"/>
        <v>66000</v>
      </c>
      <c r="E150" s="179">
        <f t="shared" si="24"/>
        <v>27500</v>
      </c>
      <c r="F150" s="139">
        <f t="shared" si="18"/>
        <v>38500</v>
      </c>
    </row>
    <row r="151" spans="1:20" s="170" customFormat="1" ht="267.75" customHeight="1">
      <c r="A151" s="164" t="s">
        <v>361</v>
      </c>
      <c r="B151" s="142" t="s">
        <v>13</v>
      </c>
      <c r="C151" s="142" t="s">
        <v>309</v>
      </c>
      <c r="D151" s="178">
        <f t="shared" si="24"/>
        <v>66000</v>
      </c>
      <c r="E151" s="179">
        <f t="shared" si="24"/>
        <v>27500</v>
      </c>
      <c r="F151" s="139">
        <f t="shared" si="18"/>
        <v>38500</v>
      </c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</row>
    <row r="152" spans="1:20" s="170" customFormat="1" ht="50.25" customHeight="1">
      <c r="A152" s="164" t="s">
        <v>351</v>
      </c>
      <c r="B152" s="142" t="s">
        <v>13</v>
      </c>
      <c r="C152" s="142" t="s">
        <v>350</v>
      </c>
      <c r="D152" s="178">
        <f t="shared" ref="D152:E153" si="25">D153</f>
        <v>66000</v>
      </c>
      <c r="E152" s="179">
        <f t="shared" si="25"/>
        <v>27500</v>
      </c>
      <c r="F152" s="139">
        <f t="shared" si="18"/>
        <v>38500</v>
      </c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</row>
    <row r="153" spans="1:20" s="170" customFormat="1" ht="63.75" customHeight="1">
      <c r="A153" s="164" t="s">
        <v>352</v>
      </c>
      <c r="B153" s="142" t="s">
        <v>13</v>
      </c>
      <c r="C153" s="142" t="s">
        <v>349</v>
      </c>
      <c r="D153" s="178">
        <f t="shared" si="25"/>
        <v>66000</v>
      </c>
      <c r="E153" s="179">
        <f t="shared" si="25"/>
        <v>27500</v>
      </c>
      <c r="F153" s="139">
        <f t="shared" si="18"/>
        <v>38500</v>
      </c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</row>
    <row r="154" spans="1:20" s="170" customFormat="1" ht="30.75" customHeight="1">
      <c r="A154" s="162" t="s">
        <v>216</v>
      </c>
      <c r="B154" s="142" t="s">
        <v>13</v>
      </c>
      <c r="C154" s="142" t="s">
        <v>310</v>
      </c>
      <c r="D154" s="178">
        <v>66000</v>
      </c>
      <c r="E154" s="178">
        <v>27500</v>
      </c>
      <c r="F154" s="139">
        <f t="shared" si="18"/>
        <v>38500</v>
      </c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</row>
    <row r="155" spans="1:20" s="170" customFormat="1" ht="30.75" customHeight="1">
      <c r="A155" s="162" t="s">
        <v>443</v>
      </c>
      <c r="B155" s="142" t="s">
        <v>13</v>
      </c>
      <c r="C155" s="142" t="s">
        <v>407</v>
      </c>
      <c r="D155" s="178">
        <v>20000</v>
      </c>
      <c r="E155" s="178">
        <v>0</v>
      </c>
      <c r="F155" s="139">
        <f t="shared" si="18"/>
        <v>20000</v>
      </c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</row>
    <row r="156" spans="1:20" s="170" customFormat="1" ht="30.75" customHeight="1">
      <c r="A156" s="162" t="s">
        <v>444</v>
      </c>
      <c r="B156" s="142" t="s">
        <v>13</v>
      </c>
      <c r="C156" s="142" t="s">
        <v>408</v>
      </c>
      <c r="D156" s="178">
        <v>20000</v>
      </c>
      <c r="E156" s="178">
        <v>0</v>
      </c>
      <c r="F156" s="139">
        <v>20000</v>
      </c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</row>
    <row r="157" spans="1:20" s="170" customFormat="1" ht="86.25" customHeight="1">
      <c r="A157" s="164" t="s">
        <v>228</v>
      </c>
      <c r="B157" s="142" t="s">
        <v>13</v>
      </c>
      <c r="C157" s="142" t="s">
        <v>445</v>
      </c>
      <c r="D157" s="178">
        <f t="shared" ref="D157:E159" si="26">D158</f>
        <v>20000</v>
      </c>
      <c r="E157" s="180">
        <f t="shared" ref="E157:E158" si="27">E158</f>
        <v>0</v>
      </c>
      <c r="F157" s="139">
        <f t="shared" ref="F157:F162" si="28">D157-E157</f>
        <v>20000</v>
      </c>
      <c r="G157" s="165"/>
      <c r="H157" s="166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</row>
    <row r="158" spans="1:20" s="170" customFormat="1" ht="54" customHeight="1">
      <c r="A158" s="164" t="s">
        <v>414</v>
      </c>
      <c r="B158" s="142" t="s">
        <v>13</v>
      </c>
      <c r="C158" s="142" t="s">
        <v>409</v>
      </c>
      <c r="D158" s="178">
        <f t="shared" si="26"/>
        <v>20000</v>
      </c>
      <c r="E158" s="180">
        <f t="shared" si="27"/>
        <v>0</v>
      </c>
      <c r="F158" s="139">
        <f t="shared" si="28"/>
        <v>20000</v>
      </c>
    </row>
    <row r="159" spans="1:20" s="170" customFormat="1" ht="167.25" customHeight="1">
      <c r="A159" s="164" t="s">
        <v>446</v>
      </c>
      <c r="B159" s="142" t="s">
        <v>13</v>
      </c>
      <c r="C159" s="142" t="s">
        <v>410</v>
      </c>
      <c r="D159" s="178">
        <f t="shared" si="26"/>
        <v>20000</v>
      </c>
      <c r="E159" s="194">
        <f t="shared" si="26"/>
        <v>0</v>
      </c>
      <c r="F159" s="139">
        <f t="shared" si="28"/>
        <v>20000</v>
      </c>
    </row>
    <row r="160" spans="1:20" s="170" customFormat="1" ht="76.5" customHeight="1">
      <c r="A160" s="158" t="s">
        <v>312</v>
      </c>
      <c r="B160" s="142" t="s">
        <v>13</v>
      </c>
      <c r="C160" s="142" t="s">
        <v>411</v>
      </c>
      <c r="D160" s="178">
        <f>D162</f>
        <v>20000</v>
      </c>
      <c r="E160" s="194">
        <f>E162</f>
        <v>0</v>
      </c>
      <c r="F160" s="139">
        <f t="shared" si="28"/>
        <v>20000</v>
      </c>
    </row>
    <row r="161" spans="1:6" s="170" customFormat="1" ht="69" customHeight="1">
      <c r="A161" s="158" t="s">
        <v>313</v>
      </c>
      <c r="B161" s="142" t="s">
        <v>13</v>
      </c>
      <c r="C161" s="142" t="s">
        <v>447</v>
      </c>
      <c r="D161" s="178">
        <f>D162</f>
        <v>20000</v>
      </c>
      <c r="E161" s="194">
        <f>E162</f>
        <v>0</v>
      </c>
      <c r="F161" s="139">
        <f t="shared" si="28"/>
        <v>20000</v>
      </c>
    </row>
    <row r="162" spans="1:6" s="170" customFormat="1" ht="31.5" customHeight="1">
      <c r="A162" s="163" t="s">
        <v>429</v>
      </c>
      <c r="B162" s="142" t="s">
        <v>13</v>
      </c>
      <c r="C162" s="142" t="s">
        <v>448</v>
      </c>
      <c r="D162" s="178">
        <v>20000</v>
      </c>
      <c r="E162" s="180">
        <v>0</v>
      </c>
      <c r="F162" s="139">
        <f t="shared" si="28"/>
        <v>20000</v>
      </c>
    </row>
    <row r="163" spans="1:6" s="170" customFormat="1" ht="44.25" customHeight="1">
      <c r="A163" s="158" t="s">
        <v>89</v>
      </c>
      <c r="B163" s="167">
        <v>450</v>
      </c>
      <c r="C163" s="168" t="s">
        <v>113</v>
      </c>
      <c r="D163" s="193" t="s">
        <v>77</v>
      </c>
      <c r="E163" s="50">
        <f>доходы!E20-расходы!E7</f>
        <v>619327.56000000006</v>
      </c>
      <c r="F163" s="169" t="s">
        <v>28</v>
      </c>
    </row>
    <row r="164" spans="1:6" s="170" customFormat="1" ht="71.25" customHeight="1">
      <c r="A164" s="4"/>
      <c r="B164" s="3"/>
      <c r="C164" s="3"/>
      <c r="D164" s="3"/>
      <c r="E164" s="3"/>
      <c r="F164" s="3"/>
    </row>
    <row r="165" spans="1:6" s="170" customFormat="1" ht="69" customHeight="1">
      <c r="A165" s="4"/>
      <c r="B165" s="3"/>
      <c r="C165" s="3"/>
      <c r="D165" s="3"/>
      <c r="E165" s="3"/>
      <c r="F165" s="3"/>
    </row>
    <row r="166" spans="1:6" s="170" customFormat="1" ht="45" customHeight="1">
      <c r="A166" s="4"/>
      <c r="B166" s="3"/>
      <c r="C166" s="3"/>
      <c r="D166" s="3"/>
      <c r="E166" s="3"/>
      <c r="F166" s="3"/>
    </row>
    <row r="167" spans="1:6" s="170" customFormat="1" ht="42.75" customHeight="1">
      <c r="A167" s="4"/>
      <c r="B167" s="3"/>
      <c r="C167" s="3"/>
      <c r="D167" s="3"/>
      <c r="E167" s="3"/>
      <c r="F167" s="3"/>
    </row>
    <row r="168" spans="1:6" s="170" customFormat="1" ht="44.25" customHeight="1">
      <c r="A168" s="4"/>
      <c r="B168" s="3"/>
      <c r="C168" s="3"/>
      <c r="D168" s="3"/>
      <c r="E168" s="3"/>
      <c r="F168" s="3"/>
    </row>
    <row r="169" spans="1:6" s="170" customFormat="1" ht="111" customHeight="1">
      <c r="A169" s="4"/>
      <c r="B169" s="3"/>
      <c r="C169" s="3"/>
      <c r="D169" s="3"/>
      <c r="E169" s="3"/>
      <c r="F169" s="3"/>
    </row>
    <row r="170" spans="1:6" s="170" customFormat="1" ht="45" customHeight="1">
      <c r="A170" s="4"/>
      <c r="B170" s="3"/>
      <c r="C170" s="3"/>
      <c r="D170" s="3"/>
      <c r="E170" s="3"/>
      <c r="F170" s="3"/>
    </row>
    <row r="171" spans="1:6" s="170" customFormat="1" ht="45.75" customHeight="1">
      <c r="A171" s="4"/>
      <c r="B171" s="3"/>
      <c r="C171" s="3"/>
      <c r="D171" s="3"/>
      <c r="E171" s="3"/>
      <c r="F171" s="3"/>
    </row>
    <row r="172" spans="1:6" s="170" customFormat="1" ht="48" customHeight="1">
      <c r="A172" s="4"/>
      <c r="B172" s="3"/>
      <c r="C172" s="3"/>
      <c r="D172" s="3"/>
      <c r="E172" s="3"/>
      <c r="F172" s="3"/>
    </row>
    <row r="173" spans="1:6">
      <c r="A173" s="4"/>
      <c r="B173" s="3"/>
      <c r="C173" s="3"/>
      <c r="D173" s="3"/>
      <c r="E173" s="3"/>
      <c r="F173" s="3"/>
    </row>
    <row r="174" spans="1:6">
      <c r="A174" s="4"/>
      <c r="B174" s="3"/>
      <c r="C174" s="3"/>
      <c r="D174" s="3"/>
      <c r="E174" s="3"/>
      <c r="F174" s="3"/>
    </row>
    <row r="175" spans="1:6">
      <c r="A175" s="4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C17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0" min="1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31" zoomScale="75" zoomScaleSheetLayoutView="75" workbookViewId="0">
      <selection activeCell="A49" sqref="A4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7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8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8"/>
    </row>
    <row r="7" spans="1:16">
      <c r="A7" s="113"/>
      <c r="B7" s="112"/>
      <c r="C7" s="113" t="s">
        <v>33</v>
      </c>
      <c r="D7" s="114"/>
      <c r="E7" s="116"/>
      <c r="F7" s="218"/>
    </row>
    <row r="8" spans="1:16">
      <c r="A8" s="113"/>
      <c r="B8" s="112"/>
      <c r="C8" s="118" t="s">
        <v>34</v>
      </c>
      <c r="D8" s="114"/>
      <c r="E8" s="116"/>
      <c r="F8" s="219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-619327.56000000006</v>
      </c>
      <c r="F10" s="50">
        <f>F20</f>
        <v>-619327.56000000006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-619327.56000000006</v>
      </c>
      <c r="F19" s="50">
        <f>F20</f>
        <v>-619327.56000000006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-619327.56000000006</v>
      </c>
      <c r="F20" s="50">
        <f>E20</f>
        <v>-619327.56000000006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-8440600</v>
      </c>
      <c r="E21" s="92">
        <f t="shared" si="0"/>
        <v>-4028401.08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-8440600</v>
      </c>
      <c r="E22" s="92">
        <f t="shared" si="0"/>
        <v>-4028401.08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-8440600</v>
      </c>
      <c r="E23" s="92">
        <f t="shared" si="0"/>
        <v>-4028401.08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-8440600</v>
      </c>
      <c r="E24" s="181">
        <v>-4028401.08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8440600</v>
      </c>
      <c r="E25" s="50">
        <f t="shared" si="1"/>
        <v>3409073.52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8440600</v>
      </c>
      <c r="E26" s="50">
        <f t="shared" si="1"/>
        <v>3409073.52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8440600</v>
      </c>
      <c r="E27" s="50">
        <f>E28</f>
        <v>3409073.52</v>
      </c>
      <c r="F27" s="93" t="s">
        <v>28</v>
      </c>
      <c r="G27" s="14"/>
      <c r="H27" s="14"/>
      <c r="I27" s="14"/>
      <c r="J27" s="14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8440600</v>
      </c>
      <c r="E28" s="185">
        <v>3409073.52</v>
      </c>
      <c r="F28" s="93" t="s">
        <v>28</v>
      </c>
      <c r="G28" s="14"/>
      <c r="H28" s="14"/>
      <c r="I28" s="14"/>
      <c r="J28" s="14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1" t="s">
        <v>477</v>
      </c>
      <c r="B30" s="221"/>
      <c r="C30" s="221"/>
      <c r="D30" s="221"/>
      <c r="E30" s="221"/>
      <c r="F30" s="22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2"/>
      <c r="B31" s="222"/>
      <c r="C31" s="222"/>
      <c r="D31" s="222"/>
      <c r="E31" s="222"/>
      <c r="F31" s="222"/>
      <c r="G31" s="16"/>
      <c r="H31" s="16"/>
      <c r="I31" s="17"/>
      <c r="J31" s="17"/>
      <c r="K31" s="17"/>
      <c r="L31" s="17"/>
      <c r="M31" s="17"/>
      <c r="N31" s="17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17"/>
      <c r="AH31" s="17"/>
      <c r="AI31" s="17"/>
      <c r="AJ31" s="17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17"/>
      <c r="AS33" s="17"/>
      <c r="AT33" s="17"/>
      <c r="AU33" s="17"/>
      <c r="AV33" s="216"/>
      <c r="AW33" s="216"/>
      <c r="AX33" s="216"/>
      <c r="AY33" s="216"/>
      <c r="AZ33" s="216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17"/>
      <c r="AS34" s="17"/>
      <c r="AT34" s="17"/>
      <c r="AU34" s="17"/>
      <c r="AV34" s="215"/>
      <c r="AW34" s="215"/>
      <c r="AX34" s="215"/>
      <c r="AY34" s="215"/>
      <c r="AZ34" s="21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17"/>
      <c r="AL36" s="17"/>
      <c r="AM36" s="17"/>
      <c r="AN36" s="17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7"/>
      <c r="AL37" s="17"/>
      <c r="AM37" s="17"/>
      <c r="AN37" s="17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52" ht="24.75" customHeight="1">
      <c r="A38" s="44" t="s">
        <v>475</v>
      </c>
      <c r="B38" s="45"/>
      <c r="C38" s="46" t="s">
        <v>79</v>
      </c>
      <c r="D38" s="46" t="s">
        <v>476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484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2019-07-08T06:57:14Z</cp:lastPrinted>
  <dcterms:created xsi:type="dcterms:W3CDTF">1999-06-18T11:49:53Z</dcterms:created>
  <dcterms:modified xsi:type="dcterms:W3CDTF">2019-07-08T06:58:12Z</dcterms:modified>
</cp:coreProperties>
</file>