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1805" windowHeight="6465" activeTab="1"/>
  </bookViews>
  <sheets>
    <sheet name="доходы" sheetId="3" r:id="rId1"/>
    <sheet name="расходы" sheetId="4" r:id="rId2"/>
    <sheet name="источники" sheetId="5" r:id="rId3"/>
  </sheets>
  <definedNames>
    <definedName name="_xlnm.Print_Area" localSheetId="2">источники!$A$1:$F$43</definedName>
    <definedName name="_xlnm.Print_Area" localSheetId="1">расходы!$A$1:$F$194</definedName>
  </definedNames>
  <calcPr calcId="144525"/>
</workbook>
</file>

<file path=xl/calcChain.xml><?xml version="1.0" encoding="utf-8"?>
<calcChain xmlns="http://schemas.openxmlformats.org/spreadsheetml/2006/main">
  <c r="F35" i="4" l="1"/>
  <c r="F36" i="4"/>
  <c r="F33" i="4"/>
  <c r="F34" i="4"/>
  <c r="F32" i="4"/>
  <c r="F72" i="3"/>
  <c r="F73" i="3"/>
  <c r="F74" i="3"/>
  <c r="F75" i="3"/>
  <c r="F76" i="3"/>
  <c r="F66" i="3"/>
  <c r="F67" i="3"/>
  <c r="F68" i="3"/>
  <c r="E8" i="4" l="1"/>
  <c r="E133" i="4"/>
  <c r="E140" i="4"/>
  <c r="E19" i="4"/>
  <c r="F158" i="4"/>
  <c r="F157" i="4"/>
  <c r="F155" i="4"/>
  <c r="F156" i="4"/>
  <c r="F154" i="4"/>
  <c r="F153" i="4"/>
  <c r="F152" i="4"/>
  <c r="E152" i="4"/>
  <c r="E153" i="4"/>
  <c r="E154" i="4"/>
  <c r="E155" i="4"/>
  <c r="E156" i="4"/>
  <c r="E157" i="4"/>
  <c r="F151" i="4"/>
  <c r="F150" i="4"/>
  <c r="F149" i="4"/>
  <c r="F148" i="4"/>
  <c r="F147" i="4"/>
  <c r="E147" i="4"/>
  <c r="E148" i="4"/>
  <c r="E149" i="4"/>
  <c r="E150" i="4"/>
  <c r="E134" i="4"/>
  <c r="E135" i="4"/>
  <c r="E136" i="4"/>
  <c r="E137" i="4"/>
  <c r="E138" i="4"/>
  <c r="E83" i="4"/>
  <c r="E85" i="4"/>
  <c r="F87" i="4"/>
  <c r="E51" i="4"/>
  <c r="F63" i="4"/>
  <c r="F62" i="4"/>
  <c r="F61" i="4"/>
  <c r="F60" i="4"/>
  <c r="F59" i="4"/>
  <c r="E59" i="4"/>
  <c r="E60" i="4"/>
  <c r="E61" i="4"/>
  <c r="E32" i="4"/>
  <c r="E33" i="4"/>
  <c r="E34" i="4"/>
  <c r="E35" i="4"/>
  <c r="E22" i="3"/>
  <c r="E64" i="3"/>
  <c r="F71" i="3" l="1"/>
  <c r="F70" i="3"/>
  <c r="F69" i="3"/>
  <c r="E69" i="3"/>
  <c r="E70" i="3"/>
  <c r="F48" i="3"/>
  <c r="F49" i="3"/>
  <c r="F50" i="3"/>
  <c r="F58" i="3"/>
  <c r="F45" i="3"/>
  <c r="F46" i="3"/>
  <c r="F47" i="3"/>
  <c r="E45" i="3"/>
  <c r="E46" i="3"/>
  <c r="F129" i="4" l="1"/>
  <c r="D129" i="4"/>
  <c r="F122" i="4"/>
  <c r="F121" i="4"/>
  <c r="D121" i="4"/>
  <c r="D122" i="4"/>
  <c r="F102" i="4"/>
  <c r="F101" i="4"/>
  <c r="D101" i="4"/>
  <c r="D102" i="4"/>
  <c r="D61" i="4"/>
  <c r="D60" i="4" s="1"/>
  <c r="D41" i="4"/>
  <c r="F192" i="4"/>
  <c r="E192" i="4"/>
  <c r="D192" i="4"/>
  <c r="F186" i="4"/>
  <c r="F185" i="4"/>
  <c r="D185" i="4"/>
  <c r="D186" i="4"/>
  <c r="E178" i="4"/>
  <c r="E177" i="4" s="1"/>
  <c r="D178" i="4"/>
  <c r="D177" i="4" s="1"/>
  <c r="E170" i="4"/>
  <c r="E169" i="4" s="1"/>
  <c r="D170" i="4"/>
  <c r="D161" i="4"/>
  <c r="F161" i="4" s="1"/>
  <c r="D162" i="4"/>
  <c r="F162" i="4" s="1"/>
  <c r="D150" i="4"/>
  <c r="D157" i="4"/>
  <c r="D145" i="4"/>
  <c r="D144" i="4" s="1"/>
  <c r="F144" i="4" s="1"/>
  <c r="D137" i="4"/>
  <c r="F137" i="4" s="1"/>
  <c r="D138" i="4"/>
  <c r="F138" i="4" s="1"/>
  <c r="D131" i="4"/>
  <c r="D130" i="4" s="1"/>
  <c r="F130" i="4" s="1"/>
  <c r="D126" i="4"/>
  <c r="F126" i="4" s="1"/>
  <c r="D118" i="4"/>
  <c r="D117" i="4" s="1"/>
  <c r="F117" i="4" s="1"/>
  <c r="D110" i="4"/>
  <c r="F110" i="4" s="1"/>
  <c r="E105" i="4"/>
  <c r="D105" i="4"/>
  <c r="D97" i="4"/>
  <c r="D96" i="4" s="1"/>
  <c r="F96" i="4" s="1"/>
  <c r="D24" i="4"/>
  <c r="E24" i="4"/>
  <c r="E23" i="4" s="1"/>
  <c r="E84" i="4"/>
  <c r="D85" i="4"/>
  <c r="E57" i="4"/>
  <c r="D57" i="4"/>
  <c r="D54" i="4"/>
  <c r="F54" i="4" s="1"/>
  <c r="D47" i="4"/>
  <c r="F47" i="4" s="1"/>
  <c r="E15" i="4"/>
  <c r="E14" i="4" s="1"/>
  <c r="D15" i="4"/>
  <c r="D14" i="4" s="1"/>
  <c r="D89" i="4"/>
  <c r="D88" i="4" s="1"/>
  <c r="F88" i="4" s="1"/>
  <c r="D78" i="4"/>
  <c r="F78" i="4" s="1"/>
  <c r="D68" i="4"/>
  <c r="D67" i="4" s="1"/>
  <c r="F67" i="4" s="1"/>
  <c r="D73" i="4"/>
  <c r="F73" i="4" s="1"/>
  <c r="D35" i="4"/>
  <c r="F85" i="4" l="1"/>
  <c r="D125" i="4"/>
  <c r="F125" i="4" s="1"/>
  <c r="D156" i="4"/>
  <c r="F170" i="4"/>
  <c r="F118" i="4"/>
  <c r="F131" i="4"/>
  <c r="F145" i="4"/>
  <c r="F105" i="4"/>
  <c r="D149" i="4"/>
  <c r="D169" i="4"/>
  <c r="F169" i="4" s="1"/>
  <c r="F57" i="4"/>
  <c r="D84" i="4"/>
  <c r="F84" i="4" s="1"/>
  <c r="F24" i="4"/>
  <c r="F23" i="4" s="1"/>
  <c r="F97" i="4"/>
  <c r="D109" i="4"/>
  <c r="F109" i="4" s="1"/>
  <c r="D23" i="4"/>
  <c r="D53" i="4"/>
  <c r="F53" i="4" s="1"/>
  <c r="D34" i="4"/>
  <c r="D77" i="4"/>
  <c r="F77" i="4" s="1"/>
  <c r="F89" i="4"/>
  <c r="F15" i="4"/>
  <c r="F14" i="4" s="1"/>
  <c r="F68" i="4"/>
  <c r="D72" i="4"/>
  <c r="F72" i="4" s="1"/>
  <c r="E30" i="4"/>
  <c r="E29" i="4" s="1"/>
  <c r="D30" i="4"/>
  <c r="D29" i="4" s="1"/>
  <c r="F30" i="4" l="1"/>
  <c r="F29" i="4"/>
  <c r="F179" i="4"/>
  <c r="F178" i="4" s="1"/>
  <c r="F177" i="4" s="1"/>
  <c r="F187" i="4"/>
  <c r="E22" i="4"/>
  <c r="D184" i="4"/>
  <c r="F184" i="4" s="1"/>
  <c r="E168" i="4"/>
  <c r="D168" i="4"/>
  <c r="F163" i="4"/>
  <c r="F139" i="4"/>
  <c r="F127" i="4"/>
  <c r="F123" i="4"/>
  <c r="F119" i="4"/>
  <c r="F98" i="4"/>
  <c r="F103" i="4"/>
  <c r="F106" i="4"/>
  <c r="F111" i="4"/>
  <c r="E104" i="4"/>
  <c r="E99" i="4" s="1"/>
  <c r="E93" i="4" s="1"/>
  <c r="D104" i="4"/>
  <c r="D83" i="4"/>
  <c r="F86" i="4"/>
  <c r="F90" i="4"/>
  <c r="F69" i="4"/>
  <c r="F66" i="4"/>
  <c r="D65" i="4"/>
  <c r="F65" i="4" s="1"/>
  <c r="F79" i="4"/>
  <c r="F74" i="4"/>
  <c r="F55" i="4"/>
  <c r="F58" i="4"/>
  <c r="E56" i="4"/>
  <c r="F56" i="4" s="1"/>
  <c r="D22" i="4"/>
  <c r="F27" i="4"/>
  <c r="E13" i="4"/>
  <c r="E12" i="4" s="1"/>
  <c r="D13" i="4"/>
  <c r="D12" i="4" s="1"/>
  <c r="D46" i="4"/>
  <c r="D40" i="4"/>
  <c r="F40" i="4" s="1"/>
  <c r="F42" i="4"/>
  <c r="F41" i="4" s="1"/>
  <c r="D21" i="5"/>
  <c r="D22" i="5"/>
  <c r="D23" i="5"/>
  <c r="E20" i="5"/>
  <c r="D28" i="3"/>
  <c r="D29" i="3"/>
  <c r="F36" i="3"/>
  <c r="F168" i="4" l="1"/>
  <c r="F104" i="4"/>
  <c r="F83" i="4"/>
  <c r="D39" i="4"/>
  <c r="F39" i="4" s="1"/>
  <c r="D38" i="4" l="1"/>
  <c r="F38" i="4" s="1"/>
  <c r="D37" i="4" l="1"/>
  <c r="F37" i="4" s="1"/>
  <c r="E27" i="5"/>
  <c r="D128" i="4" l="1"/>
  <c r="D35" i="3"/>
  <c r="D72" i="3"/>
  <c r="E48" i="4"/>
  <c r="F35" i="3" l="1"/>
  <c r="D34" i="3"/>
  <c r="F34" i="3" s="1"/>
  <c r="E95" i="4"/>
  <c r="E94" i="4" s="1"/>
  <c r="E191" i="4"/>
  <c r="E190" i="4" s="1"/>
  <c r="E189" i="4" s="1"/>
  <c r="E188" i="4" s="1"/>
  <c r="D136" i="4" l="1"/>
  <c r="F136" i="4" s="1"/>
  <c r="D148" i="4" l="1"/>
  <c r="D135" i="4"/>
  <c r="F135" i="4" s="1"/>
  <c r="D147" i="4" l="1"/>
  <c r="D134" i="4"/>
  <c r="F134" i="4" s="1"/>
  <c r="E26" i="5"/>
  <c r="E25" i="5" s="1"/>
  <c r="D76" i="4" l="1"/>
  <c r="D75" i="4" l="1"/>
  <c r="F75" i="4" s="1"/>
  <c r="F76" i="4"/>
  <c r="C11" i="5"/>
  <c r="E17" i="5" l="1"/>
  <c r="D15" i="5" l="1"/>
  <c r="F193" i="4" l="1"/>
  <c r="E100" i="4"/>
  <c r="E107" i="4" l="1"/>
  <c r="D191" i="4"/>
  <c r="F191" i="4" s="1"/>
  <c r="E176" i="4"/>
  <c r="E175" i="4" s="1"/>
  <c r="E67" i="3"/>
  <c r="E66" i="3" s="1"/>
  <c r="E65" i="3" s="1"/>
  <c r="E50" i="3"/>
  <c r="E49" i="3" s="1"/>
  <c r="E48" i="3" s="1"/>
  <c r="E24" i="3"/>
  <c r="E180" i="4" l="1"/>
  <c r="E173" i="4"/>
  <c r="E172" i="4" s="1"/>
  <c r="E174" i="4"/>
  <c r="D190" i="4"/>
  <c r="F190" i="4" s="1"/>
  <c r="E28" i="4"/>
  <c r="E21" i="4" s="1"/>
  <c r="E20" i="4" s="1"/>
  <c r="F146" i="4"/>
  <c r="F61" i="3"/>
  <c r="D27" i="5"/>
  <c r="D26" i="5" s="1"/>
  <c r="D25" i="5" s="1"/>
  <c r="E43" i="3"/>
  <c r="D189" i="4" l="1"/>
  <c r="F189" i="4" s="1"/>
  <c r="D120" i="4"/>
  <c r="F120" i="4" s="1"/>
  <c r="D160" i="4"/>
  <c r="D143" i="4"/>
  <c r="D52" i="4"/>
  <c r="E23" i="5"/>
  <c r="D159" i="4" l="1"/>
  <c r="F159" i="4" s="1"/>
  <c r="F160" i="4"/>
  <c r="D142" i="4"/>
  <c r="F143" i="4"/>
  <c r="F52" i="4"/>
  <c r="D95" i="4"/>
  <c r="F95" i="4" s="1"/>
  <c r="D188" i="4"/>
  <c r="F188" i="4" s="1"/>
  <c r="E22" i="5"/>
  <c r="E21" i="5"/>
  <c r="F132" i="4"/>
  <c r="D141" i="4" l="1"/>
  <c r="F141" i="4" s="1"/>
  <c r="F142" i="4"/>
  <c r="D94" i="4"/>
  <c r="F94" i="4" s="1"/>
  <c r="E82" i="4"/>
  <c r="E81" i="4" l="1"/>
  <c r="E80" i="4" l="1"/>
  <c r="D176" i="4" l="1"/>
  <c r="F176" i="4" s="1"/>
  <c r="D24" i="3"/>
  <c r="D23" i="3" s="1"/>
  <c r="F26" i="3"/>
  <c r="D175" i="4" l="1"/>
  <c r="F175" i="4" s="1"/>
  <c r="D174" i="4" l="1"/>
  <c r="F174" i="4" s="1"/>
  <c r="D173" i="4"/>
  <c r="D59" i="4"/>
  <c r="D71" i="4"/>
  <c r="F71" i="4" s="1"/>
  <c r="F173" i="4" l="1"/>
  <c r="D51" i="4"/>
  <c r="D50" i="4" s="1"/>
  <c r="D70" i="4"/>
  <c r="F70" i="4" s="1"/>
  <c r="D64" i="4"/>
  <c r="F64" i="4" s="1"/>
  <c r="E167" i="4"/>
  <c r="E166" i="4" s="1"/>
  <c r="D183" i="4"/>
  <c r="F183" i="4" s="1"/>
  <c r="D182" i="4" l="1"/>
  <c r="F182" i="4" s="1"/>
  <c r="D49" i="4"/>
  <c r="D155" i="4"/>
  <c r="E50" i="4" l="1"/>
  <c r="E49" i="4" s="1"/>
  <c r="D33" i="4"/>
  <c r="D154" i="4" l="1"/>
  <c r="D108" i="4"/>
  <c r="F108" i="4" s="1"/>
  <c r="D152" i="4" l="1"/>
  <c r="D107" i="4"/>
  <c r="F107" i="4" s="1"/>
  <c r="F32" i="3"/>
  <c r="F31" i="3"/>
  <c r="F30" i="3"/>
  <c r="E28" i="3"/>
  <c r="D60" i="3"/>
  <c r="D59" i="3" s="1"/>
  <c r="F59" i="3" s="1"/>
  <c r="D50" i="3"/>
  <c r="D153" i="4" l="1"/>
  <c r="D100" i="4"/>
  <c r="F100" i="4" s="1"/>
  <c r="F60" i="3"/>
  <c r="E29" i="3"/>
  <c r="F128" i="4"/>
  <c r="D124" i="4"/>
  <c r="F124" i="4" s="1"/>
  <c r="F28" i="3"/>
  <c r="D32" i="4"/>
  <c r="F29" i="3" l="1"/>
  <c r="D28" i="4" l="1"/>
  <c r="F28" i="4" l="1"/>
  <c r="D21" i="4"/>
  <c r="F46" i="4"/>
  <c r="F31" i="4"/>
  <c r="F17" i="4"/>
  <c r="F48" i="4"/>
  <c r="F26" i="4"/>
  <c r="E92" i="4" l="1"/>
  <c r="E91" i="4" s="1"/>
  <c r="D45" i="4"/>
  <c r="F45" i="4" s="1"/>
  <c r="F22" i="4"/>
  <c r="F18" i="4"/>
  <c r="D99" i="4"/>
  <c r="D93" i="4" s="1"/>
  <c r="D165" i="4"/>
  <c r="D164" i="4" s="1"/>
  <c r="D167" i="4"/>
  <c r="F25" i="4"/>
  <c r="D92" i="4" l="1"/>
  <c r="F93" i="4"/>
  <c r="D44" i="4"/>
  <c r="D11" i="4"/>
  <c r="D10" i="4" s="1"/>
  <c r="F167" i="4"/>
  <c r="D166" i="4"/>
  <c r="F166" i="4" s="1"/>
  <c r="D19" i="4"/>
  <c r="D20" i="4"/>
  <c r="F20" i="4" s="1"/>
  <c r="F16" i="4"/>
  <c r="F13" i="4"/>
  <c r="F99" i="4"/>
  <c r="D116" i="4"/>
  <c r="F116" i="4" l="1"/>
  <c r="D115" i="4"/>
  <c r="D91" i="4"/>
  <c r="F92" i="4"/>
  <c r="F44" i="4"/>
  <c r="D43" i="4"/>
  <c r="F43" i="4" s="1"/>
  <c r="D140" i="4"/>
  <c r="E10" i="4"/>
  <c r="E11" i="4"/>
  <c r="F11" i="4" s="1"/>
  <c r="D82" i="4"/>
  <c r="F82" i="4" s="1"/>
  <c r="F21" i="4"/>
  <c r="D9" i="4" l="1"/>
  <c r="F91" i="4"/>
  <c r="D133" i="4"/>
  <c r="F133" i="4" s="1"/>
  <c r="F140" i="4"/>
  <c r="F115" i="4"/>
  <c r="D114" i="4"/>
  <c r="F114" i="4" s="1"/>
  <c r="D81" i="4"/>
  <c r="D113" i="4"/>
  <c r="F113" i="4" s="1"/>
  <c r="F12" i="4"/>
  <c r="D181" i="4"/>
  <c r="F181" i="4" s="1"/>
  <c r="D80" i="4" l="1"/>
  <c r="F81" i="4"/>
  <c r="D112" i="4"/>
  <c r="F112" i="4" s="1"/>
  <c r="D180" i="4"/>
  <c r="F10" i="4"/>
  <c r="F180" i="4" l="1"/>
  <c r="D172" i="4"/>
  <c r="F172" i="4" s="1"/>
  <c r="F80" i="4"/>
  <c r="D8" i="4"/>
  <c r="D75" i="3"/>
  <c r="D46" i="3"/>
  <c r="D70" i="3"/>
  <c r="D69" i="3"/>
  <c r="D67" i="3"/>
  <c r="E57" i="3"/>
  <c r="F57" i="3" s="1"/>
  <c r="F55" i="3"/>
  <c r="D54" i="3"/>
  <c r="D53" i="3" s="1"/>
  <c r="E54" i="3"/>
  <c r="F51" i="3"/>
  <c r="D49" i="3"/>
  <c r="F44" i="3"/>
  <c r="D43" i="3"/>
  <c r="F42" i="3"/>
  <c r="D41" i="3"/>
  <c r="E41" i="3"/>
  <c r="F39" i="3"/>
  <c r="D38" i="3"/>
  <c r="E38" i="3"/>
  <c r="F27" i="3"/>
  <c r="F25" i="3"/>
  <c r="D45" i="3" l="1"/>
  <c r="D74" i="3"/>
  <c r="E23" i="3"/>
  <c r="F24" i="3"/>
  <c r="D66" i="3"/>
  <c r="F41" i="3"/>
  <c r="F54" i="3"/>
  <c r="E53" i="3"/>
  <c r="E52" i="3" s="1"/>
  <c r="E56" i="3"/>
  <c r="F56" i="3" s="1"/>
  <c r="F38" i="3"/>
  <c r="D40" i="3"/>
  <c r="D37" i="3" s="1"/>
  <c r="F43" i="3"/>
  <c r="E40" i="3"/>
  <c r="E37" i="3" s="1"/>
  <c r="D48" i="3"/>
  <c r="D52" i="3"/>
  <c r="E20" i="3" l="1"/>
  <c r="D65" i="3"/>
  <c r="F65" i="3" s="1"/>
  <c r="F64" i="3" s="1"/>
  <c r="D22" i="3"/>
  <c r="F52" i="3"/>
  <c r="F53" i="3"/>
  <c r="F23" i="3"/>
  <c r="F40" i="3"/>
  <c r="F37" i="3"/>
  <c r="D64" i="3" l="1"/>
  <c r="D20" i="3" s="1"/>
  <c r="F20" i="3" s="1"/>
  <c r="F22" i="3"/>
  <c r="F171" i="4" l="1"/>
  <c r="E165" i="4"/>
  <c r="E164" i="4" s="1"/>
  <c r="F165" i="4" l="1"/>
  <c r="F164" i="4" s="1"/>
  <c r="F50" i="4" l="1"/>
  <c r="F51" i="4"/>
  <c r="F49" i="4" l="1"/>
  <c r="D7" i="4" l="1"/>
  <c r="E9" i="4"/>
  <c r="F19" i="4" l="1"/>
  <c r="F9" i="4" l="1"/>
  <c r="F8" i="4"/>
  <c r="E7" i="4"/>
  <c r="F7" i="4" s="1"/>
</calcChain>
</file>

<file path=xl/sharedStrings.xml><?xml version="1.0" encoding="utf-8"?>
<sst xmlns="http://schemas.openxmlformats.org/spreadsheetml/2006/main" count="997" uniqueCount="510">
  <si>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</si>
  <si>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</si>
  <si>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</si>
  <si>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</si>
  <si>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</si>
  <si>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</si>
  <si>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</si>
  <si>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</si>
  <si>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</si>
  <si>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</si>
  <si>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</si>
  <si>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</si>
  <si>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</si>
  <si>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</si>
  <si>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</si>
  <si>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</si>
  <si>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</si>
  <si>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</si>
  <si>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</si>
  <si>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</si>
  <si>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</si>
  <si>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</si>
  <si>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</si>
  <si>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</si>
  <si>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</si>
  <si>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</si>
  <si>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</si>
  <si>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</si>
  <si>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</si>
  <si>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</si>
  <si>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</si>
  <si>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</si>
  <si>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</si>
  <si>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</si>
  <si>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</si>
  <si>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</si>
  <si>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</si>
  <si>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</si>
  <si>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</si>
  <si>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</si>
  <si>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</si>
  <si>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</si>
  <si>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</si>
  <si>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</si>
  <si>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</si>
  <si>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</si>
  <si>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</si>
  <si>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</si>
  <si>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</si>
  <si>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</si>
  <si>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</si>
  <si>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</si>
  <si>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</si>
  <si>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</si>
  <si>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</si>
  <si>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</si>
  <si>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</si>
  <si>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</si>
  <si>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</si>
  <si>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</si>
  <si>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</si>
  <si>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</si>
  <si>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</si>
  <si>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</si>
  <si>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</si>
  <si>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</si>
  <si>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Культура</t>
  </si>
  <si>
    <t>Резервные фонды</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</si>
  <si>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</si>
  <si>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</si>
  <si>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</si>
  <si>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</si>
  <si>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</si>
  <si>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</si>
  <si>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</si>
  <si>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</si>
  <si>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951 0801 0000000 000 000</t>
  </si>
  <si>
    <t>04226020</t>
  </si>
  <si>
    <t>951</t>
  </si>
  <si>
    <t>-</t>
  </si>
  <si>
    <t>010</t>
  </si>
  <si>
    <t xml:space="preserve"> </t>
  </si>
  <si>
    <t>951 01 05 00 00 00 0000 000</t>
  </si>
  <si>
    <t>951 01 05 00 00 00 0000 500</t>
  </si>
  <si>
    <t>951 01 05 02 00 00 0000 500</t>
  </si>
  <si>
    <t>951 01 05 02 01 00 0000 510</t>
  </si>
  <si>
    <t>951 01 05 00 00 00 0000 600</t>
  </si>
  <si>
    <t>951 01 05 02 00 00 0000 600</t>
  </si>
  <si>
    <t>951 01 05 02 01 00 0000 610</t>
  </si>
  <si>
    <t>Массовый спорт</t>
  </si>
  <si>
    <t>Физическая культура и спорт</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</si>
  <si>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</si>
  <si>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</si>
  <si>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</si>
  <si>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</si>
  <si>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</si>
  <si>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</si>
  <si>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</si>
  <si>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</si>
  <si>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</si>
  <si>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</si>
  <si>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</si>
  <si>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</si>
  <si>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</si>
  <si>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</si>
  <si>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</si>
  <si>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</si>
  <si>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</si>
  <si>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</si>
  <si>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</si>
  <si>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</si>
  <si>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</si>
  <si>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</si>
  <si>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</si>
  <si>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</si>
  <si>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000 2 02 04000 00 0000 151</t>
  </si>
  <si>
    <t>000 2 02 04999 00 0000 151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</si>
  <si>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</si>
  <si>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</si>
  <si>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</si>
  <si>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Дорожное хозяйство (дорожные фонды)</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</si>
  <si>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</si>
  <si>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</si>
  <si>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</si>
  <si>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</si>
  <si>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</si>
  <si>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</si>
  <si>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</si>
  <si>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000 1 08 04020 01 0000 110</t>
  </si>
  <si>
    <t>Руководитель                                           _________________________                       Е.П.Буравикова</t>
  </si>
  <si>
    <t>Главный бухгалтер ________________ Н.В.Дьякова</t>
  </si>
  <si>
    <t>000 1 16 90000 00 0000 140</t>
  </si>
  <si>
    <t>Начальник экономической службы   _______________           Л.Н.Школьникова</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</si>
  <si>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</si>
  <si>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</si>
  <si>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</si>
  <si>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</si>
  <si>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</si>
  <si>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</si>
  <si>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</si>
  <si>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</si>
  <si>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</si>
  <si>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</si>
  <si>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</si>
  <si>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</si>
  <si>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</si>
  <si>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ШТРАФЫ,САНКЦИИ,ВОЗМЕЩЕНИЕ УЩЕРБА</t>
  </si>
  <si>
    <t>000 1 16 00000 00 0000 000</t>
  </si>
  <si>
    <t>Единый сельскохозяйственный налог</t>
  </si>
  <si>
    <t>000 1 05 03000 01 0000 110</t>
  </si>
  <si>
    <t>000 1 05 03010 01 0000 110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</si>
  <si>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</si>
  <si>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Подпрограмма "Обеспечение реализации муниципальной программы Углеродовского городского поселения "Муниципальная политика"</t>
  </si>
  <si>
    <t>Уплата налога на имущество организаций и земельного налога</t>
  </si>
  <si>
    <t>Уплата прочих налогов, сборов и иных платежей</t>
  </si>
  <si>
    <t>60626165</t>
  </si>
  <si>
    <t>Глава Углеродовского городского поселения</t>
  </si>
  <si>
    <t>951 0800 0000000 000 000</t>
  </si>
  <si>
    <t>Непрграммные расходы</t>
  </si>
  <si>
    <t>Администрация Углеродовского городского поселения</t>
  </si>
  <si>
    <t>Иные выплаты персоналу государственных (муниципальных) органов,за исключением фонда оплаты труда</t>
  </si>
  <si>
    <t>Фонд оплаты труда государственных (муниципальных) органов и взносы по обязательному социальному страхованию</t>
  </si>
  <si>
    <t>Непрограммные расходы</t>
  </si>
  <si>
    <t>Финансовое обеспечение непредвиденных расходов</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</si>
  <si>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</si>
  <si>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</si>
  <si>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</si>
  <si>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</si>
  <si>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Социальная политика</t>
  </si>
  <si>
    <t>Пенсионное обеспечение</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</si>
  <si>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</si>
  <si>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</si>
  <si>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</si>
  <si>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</si>
  <si>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</si>
  <si>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</si>
  <si>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</si>
  <si>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</si>
  <si>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</si>
  <si>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</si>
  <si>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</si>
  <si>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</si>
  <si>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</si>
  <si>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</si>
  <si>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</si>
  <si>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</si>
  <si>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</si>
  <si>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</si>
  <si>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</si>
  <si>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</si>
  <si>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</si>
  <si>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</si>
  <si>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</si>
  <si>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</si>
  <si>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</si>
  <si>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</si>
  <si>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</si>
  <si>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</si>
  <si>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</si>
  <si>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</si>
  <si>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</si>
  <si>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</si>
  <si>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</si>
  <si>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</si>
  <si>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</si>
  <si>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</si>
  <si>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</si>
  <si>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</si>
  <si>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</si>
  <si>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</si>
  <si>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</si>
  <si>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</si>
  <si>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</si>
  <si>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</si>
  <si>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Реализация направления расходов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</si>
  <si>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Углеродовского городского поселения"Муниципальная политика"</t>
  </si>
  <si>
    <t>Расходы на осществление первичного воинского учёта на территориях,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</si>
  <si>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</si>
  <si>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</si>
  <si>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</si>
  <si>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 Углеродовского городского поселения</t>
  </si>
  <si>
    <t>Обслуживание государственного (муниципального) долга</t>
  </si>
  <si>
    <t>951 01 03 00 00 00 0000 000</t>
  </si>
  <si>
    <t>Бюджетные кредиты от других бюджетов бюджетной системы Российской Федерации в валюте Российской Федерации</t>
  </si>
  <si>
    <t>951 01 03 01 00 00 0000 000</t>
  </si>
  <si>
    <t>Получение бюджетных кредитов от других бюджетов бюджетной системы Российской Федерации в валюте Российской Федерации</t>
  </si>
  <si>
    <t>951 01 03 01 00 00 0000 700</t>
  </si>
  <si>
    <t>Погашение бюджетных кредитов, полученных от других бюджетов бюджетной системы Российской Федерации в валюте Российской Федерации</t>
  </si>
  <si>
    <t>951 01 03 01 00 00 0000 800</t>
  </si>
  <si>
    <t>951 01 00 00 00 00 0000 000</t>
  </si>
  <si>
    <t>Получение бюджетных кредитов от других бюджетов бюджетной системы Российской Федерации бюджетами городских поселений в валюте Российской Федерации</t>
  </si>
  <si>
    <t>951 01 03 01 00 13 0000 710</t>
  </si>
  <si>
    <t>Погашение бюджетами городских поселений кредитов от других бюджетов бюджетной системы Российской Федерации в валюте Российской Федерации</t>
  </si>
  <si>
    <t>951 01 03 01 00 13 0000 810</t>
  </si>
  <si>
    <t>из них:                                                Бюджетные кредиты от других бюджетов бюджетной системы Российской Федерации</t>
  </si>
  <si>
    <t xml:space="preserve">Изменение остатков средств </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</si>
  <si>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</si>
  <si>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</si>
  <si>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</si>
  <si>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</si>
  <si>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городских поселений</t>
  </si>
  <si>
    <t>951 01 05 02 01 13 0000 510</t>
  </si>
  <si>
    <t>Уменьшение остатков средств бюджетов</t>
  </si>
  <si>
    <t>Уменьшение прочих остатков средств бюджетов</t>
  </si>
  <si>
    <t xml:space="preserve">Уменьшение прочих остатков денежных средств бюджетов </t>
  </si>
  <si>
    <t>Уменьшение прочих остатков денежных средств бюджетов городских поселений</t>
  </si>
  <si>
    <t>952 01 05 02 01 13 0000 610</t>
  </si>
  <si>
    <t>в том числе:                                             источники внутреннего финансирования дефицитов бюджетов</t>
  </si>
  <si>
    <t>000 2 02 04999 13 0000 151</t>
  </si>
  <si>
    <t>000 2 02 03024 13 0000 151</t>
  </si>
  <si>
    <t>000 1 06 06030 00 0000 110</t>
  </si>
  <si>
    <t xml:space="preserve">Оценка муниципального имущества,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t>
  </si>
  <si>
    <t>000 1 16 90050 13 0000 140</t>
  </si>
  <si>
    <t>Жилищное хозяйство</t>
  </si>
  <si>
    <t xml:space="preserve">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</si>
  <si>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 xml:space="preserve">Мероприятия по ремонту и обслуживанию объектов жилищно-коммунального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</si>
  <si>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Прочие межбюджетные трансферты, передаваемые бюджетам городских поселений</t>
  </si>
  <si>
    <t>Дотации бюджетам городских поселений на выравнивание бюджетной обеспеченности</t>
  </si>
  <si>
    <t xml:space="preserve">Расходы на осуществление полномочий по определению в соответствии с частью 1 статьи 11.2 Областного закона от 25 октября 2002г. № 273-ЗС "Об административных правонарушениях" перечня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 </t>
  </si>
  <si>
    <r>
      <t>Наименование публично-правового образования</t>
    </r>
    <r>
      <rPr>
        <sz val="14"/>
        <rFont val="Arial Cyr"/>
        <family val="2"/>
        <charset val="204"/>
      </rPr>
      <t xml:space="preserve">   </t>
    </r>
    <r>
      <rPr>
        <sz val="12"/>
        <rFont val="Arial Cyr"/>
        <charset val="204"/>
      </rPr>
      <t>Муниципальное образование  "Углеродовское городское поселение "</t>
    </r>
  </si>
  <si>
    <t>Подпрограмма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</si>
  <si>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</si>
  <si>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Подпрограмма "Благоустройство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</si>
  <si>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Культура, кинематография</t>
  </si>
  <si>
    <t>Подпрограмма  "Повышение безопасности дорожного движения на территории Углеродовского городского поселения"</t>
  </si>
  <si>
    <t>Иные пенсии, социальные доплаты к пенсиям</t>
  </si>
  <si>
    <t>Функционирование правительства Российской Федерации , высших исполнительных органов государственной власти субъектов Российской Федераций, местных администраций</t>
  </si>
  <si>
    <t>Подпрограмма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</si>
  <si>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</si>
  <si>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Официальная публикация нормативно-правовых актов Углеродовского городского поселения,проектов правовых актов Углеродовского городского поселения и иных информационных материалов в средствах массовой информации  в рамках подпрограммы "Обеспечение реализации муниципальной программы Углеродовского городского поселения "Муниципальная политика" муниципальной программы Углеродовского городского поселения "Муниципальная политика"</t>
  </si>
  <si>
    <t xml:space="preserve">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t>
  </si>
  <si>
    <t>951 0801 0200000 000 000</t>
  </si>
  <si>
    <t>Обеспечение функционирования Главы Углеродовского городского поселения</t>
  </si>
  <si>
    <t>Муниципальная программаУглеродовского городского поселения «Управление муниципальными финансами»</t>
  </si>
  <si>
    <t>Расходы на обеспечение функций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</si>
  <si>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Непрограммные расходы органа местного самоуправления Углеродовского городского поселения</t>
  </si>
  <si>
    <t>Муниципальная программа Углеродовского городского поселения «Муниципальная политика»</t>
  </si>
  <si>
    <t>Муниципальная программа Углеродовского городского поселения           "Развитие транспортной системы"</t>
  </si>
  <si>
    <t xml:space="preserve"> 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</si>
  <si>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</si>
  <si>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"Развитие культуры, физической культуры и спорта"</t>
  </si>
  <si>
    <t>Муниципальная программа Углеродовского городского поселения "Развитие культуры,физической культуры и спорта"</t>
  </si>
  <si>
    <t>Муниципальная программа Углеродовского городского поселения "Муниципальная политика"</t>
  </si>
  <si>
    <t>Расходы на социальную поддержку лиц из числа муниципальных служащих Углеродовского городского поселения,имеющих право на получение государственной пенсии за выслугу лет в  рамках подпрограммы Углеродовского городского поселения "Социальная поддержка лиц из числа муниципальных служащих Углеродовского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</si>
  <si>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Муниципальная программа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</si>
  <si>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951 1102 0200000 000 000</t>
  </si>
  <si>
    <t xml:space="preserve">Доходы от уплаты акцизов на прямогонный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</si>
  <si>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Доходы, получаемые в виде арендной платы за земельные участки, государственная собственность на которые не разграничена,а также средства от продажи права на заключение договоров аренды указанных земельных участков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</si>
  <si>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</si>
  <si>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городских поселений</t>
  </si>
  <si>
    <t>Субвенции местным бюджетам поселений на выполнение передаваемых полномочий субъектов Российской Федерации</t>
  </si>
  <si>
    <t>Субвенции бюджетом городских поселений на выполнение передаваемых полномочий субъектов Российской Федерации</t>
  </si>
  <si>
    <t>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</si>
  <si>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</si>
  <si>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НЕВЫЯСНЕННЫЕ ПОСТУПЛЕНИЯ</t>
  </si>
  <si>
    <t>Невыясненные поступления, зачисляемые в бюджеты городских поселений</t>
  </si>
  <si>
    <t>000 1 17 01000 00 0000 180</t>
  </si>
  <si>
    <t>000 1 17  01050 13 0000 180</t>
  </si>
  <si>
    <t>-132201,77</t>
  </si>
  <si>
    <t>Обеспечение проведения выборов и референдумов</t>
  </si>
  <si>
    <t>Специальные расходы</t>
  </si>
  <si>
    <t>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t>
  </si>
  <si>
    <t xml:space="preserve">951 0104 9990072390 244 </t>
  </si>
  <si>
    <t xml:space="preserve">951 0107 0000000000 000 </t>
  </si>
  <si>
    <t xml:space="preserve">951 0107 9900000000 000 </t>
  </si>
  <si>
    <t xml:space="preserve">951 0107 9990000000 000 </t>
  </si>
  <si>
    <t xml:space="preserve">951 0107 9990090350 000 </t>
  </si>
  <si>
    <t xml:space="preserve">951 0107 9990090350 870 </t>
  </si>
  <si>
    <t xml:space="preserve">951 0104 0120000190 244 </t>
  </si>
  <si>
    <t xml:space="preserve">951 0104 9990072390 000 </t>
  </si>
  <si>
    <t xml:space="preserve">951 0104 9990000000 000 </t>
  </si>
  <si>
    <t>951 0104 0120000190 000</t>
  </si>
  <si>
    <t>951 0111 0000000000 000</t>
  </si>
  <si>
    <t>951 0111 9900000000 000</t>
  </si>
  <si>
    <t>951 0111 9910000000 000</t>
  </si>
  <si>
    <t xml:space="preserve">951 0111 9910090300 000 </t>
  </si>
  <si>
    <t xml:space="preserve">951 0104 0120000110 000 </t>
  </si>
  <si>
    <t xml:space="preserve">951 0104 0120000110 121 </t>
  </si>
  <si>
    <t xml:space="preserve">951 0104 0120000110 122 </t>
  </si>
  <si>
    <t xml:space="preserve">951 0104 0120000000 000 </t>
  </si>
  <si>
    <t xml:space="preserve">951 0104 0100000000 000 </t>
  </si>
  <si>
    <t xml:space="preserve">951 0104 0000000000 000 </t>
  </si>
  <si>
    <t xml:space="preserve">951 0000 0000000000  000 </t>
  </si>
  <si>
    <t xml:space="preserve">951 0100 0000000000 000 </t>
  </si>
  <si>
    <t xml:space="preserve">951 0102 0000000000 000 </t>
  </si>
  <si>
    <t xml:space="preserve">951 0102 8800000000 000 </t>
  </si>
  <si>
    <t xml:space="preserve">951 0102 8810000000 000 </t>
  </si>
  <si>
    <t xml:space="preserve">951 0102 8810000110 000 </t>
  </si>
  <si>
    <t xml:space="preserve">951 0102 8810000110 121 </t>
  </si>
  <si>
    <t xml:space="preserve">951 0102 8810000110 122 </t>
  </si>
  <si>
    <t xml:space="preserve">951 0102 8810000110 129 </t>
  </si>
  <si>
    <t xml:space="preserve">Фонд оплаты труда государственных (муниципальных) органов </t>
  </si>
  <si>
    <t>Взносы по обязательному социальному страхованию на выплаты денежного содержания и иные выплаты работникам государственных (муниципальных)органов</t>
  </si>
  <si>
    <t xml:space="preserve">951 0104 0120000110 129 </t>
  </si>
  <si>
    <t xml:space="preserve">951 0111 9910090300 870 </t>
  </si>
  <si>
    <t xml:space="preserve">951 0113 0000000000 000 </t>
  </si>
  <si>
    <t xml:space="preserve">951 0113 0100000000 000 </t>
  </si>
  <si>
    <t xml:space="preserve">951 0113 0120000000 000 </t>
  </si>
  <si>
    <t xml:space="preserve">951 0113 0120020130 853 </t>
  </si>
  <si>
    <t xml:space="preserve">951 0113 0120085010 000 </t>
  </si>
  <si>
    <t xml:space="preserve">951 0113 0120085010 540 </t>
  </si>
  <si>
    <t xml:space="preserve">951 0113 0120099999 851 </t>
  </si>
  <si>
    <t xml:space="preserve">951 0113 0120099999 000 </t>
  </si>
  <si>
    <t xml:space="preserve">951 0113 0120099999 852 </t>
  </si>
  <si>
    <t xml:space="preserve">951 0113 0600000000 000 </t>
  </si>
  <si>
    <t xml:space="preserve">951 0113 0610000000 000 </t>
  </si>
  <si>
    <t xml:space="preserve">951 0113 0610020210 000 </t>
  </si>
  <si>
    <t xml:space="preserve">951 0113 0610020210 244 </t>
  </si>
  <si>
    <t xml:space="preserve">951 0113 0620000000 000 </t>
  </si>
  <si>
    <t xml:space="preserve">951 0113 0620020220 000 </t>
  </si>
  <si>
    <t xml:space="preserve">951 0113 0620020220 244 </t>
  </si>
  <si>
    <t xml:space="preserve">951 0113 9990000000 000 </t>
  </si>
  <si>
    <t xml:space="preserve">951 0113 9990020960 000 </t>
  </si>
  <si>
    <t xml:space="preserve">951 0113 9990020960 244 </t>
  </si>
  <si>
    <t xml:space="preserve">951 0113 0120020130 000 </t>
  </si>
  <si>
    <t xml:space="preserve">951 0203 9990000000 000  </t>
  </si>
  <si>
    <t xml:space="preserve">951 0203 9990051180 000 </t>
  </si>
  <si>
    <t xml:space="preserve">951 0203 9990051180 121  </t>
  </si>
  <si>
    <t xml:space="preserve">951 0203 0000000000 000 </t>
  </si>
  <si>
    <t xml:space="preserve">951 0200 0000000000 000 </t>
  </si>
  <si>
    <t xml:space="preserve">951 0203 9990051180 244 </t>
  </si>
  <si>
    <t xml:space="preserve">951 0203 9990051180 129  </t>
  </si>
  <si>
    <t>Фонд оплаты труда государственных (муниципальных) органов</t>
  </si>
  <si>
    <t xml:space="preserve">951 0300 0000000000 000 </t>
  </si>
  <si>
    <t xml:space="preserve">951 0309 0000000000 000 </t>
  </si>
  <si>
    <t xml:space="preserve">951 0309 0300000000 000 </t>
  </si>
  <si>
    <t xml:space="preserve">951 0309 0310000000 000 </t>
  </si>
  <si>
    <t xml:space="preserve">951 0309 0310020020 244 </t>
  </si>
  <si>
    <t xml:space="preserve">951 0309 0310020020 000 </t>
  </si>
  <si>
    <t xml:space="preserve">951 0309 0320000000 000 </t>
  </si>
  <si>
    <t xml:space="preserve">951 0309 0320020030 244 </t>
  </si>
  <si>
    <t xml:space="preserve">951 0309 0320085010 000 </t>
  </si>
  <si>
    <t xml:space="preserve">951 0309 0320085010 540 </t>
  </si>
  <si>
    <t xml:space="preserve">951 0309 0320020030 000 </t>
  </si>
  <si>
    <t xml:space="preserve">951 0309 0330000000 000 </t>
  </si>
  <si>
    <t xml:space="preserve">951 0309 0330020060 000 </t>
  </si>
  <si>
    <t xml:space="preserve">951 0309 0330020060 244  </t>
  </si>
  <si>
    <t xml:space="preserve">951 0400 0000000000 000 </t>
  </si>
  <si>
    <t xml:space="preserve">951 0409 0000000000 000 </t>
  </si>
  <si>
    <t xml:space="preserve">951 0409 0400000000 000 </t>
  </si>
  <si>
    <t xml:space="preserve">951 0409 0410000000 000 </t>
  </si>
  <si>
    <t xml:space="preserve">951 0409 0410020070 000 </t>
  </si>
  <si>
    <t xml:space="preserve">951 0409 0410020070 244 </t>
  </si>
  <si>
    <t xml:space="preserve">951 0409 04100S3510 000 </t>
  </si>
  <si>
    <t>951 0409 04100S3510 244</t>
  </si>
  <si>
    <t>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</si>
  <si>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 xml:space="preserve">951 0409 0410073510 000 </t>
  </si>
  <si>
    <t xml:space="preserve">951 0409 0410073510 244 </t>
  </si>
  <si>
    <t xml:space="preserve">951 0409 0420000000 000 </t>
  </si>
  <si>
    <t xml:space="preserve">951 0409 0420020010 244 </t>
  </si>
  <si>
    <t xml:space="preserve">951 0501 9990020190 244 </t>
  </si>
  <si>
    <t xml:space="preserve">951 0501 9990020190 000 </t>
  </si>
  <si>
    <t xml:space="preserve">951 0501 9990000000 000 </t>
  </si>
  <si>
    <t>951 0500 0000000000 000</t>
  </si>
  <si>
    <t xml:space="preserve">951 0501 0000000000 000 </t>
  </si>
  <si>
    <t xml:space="preserve">951 0502 0000000000 000 </t>
  </si>
  <si>
    <t xml:space="preserve">951 0502 0500000000 000 </t>
  </si>
  <si>
    <t xml:space="preserve">951 0502 0530000000 000 </t>
  </si>
  <si>
    <t xml:space="preserve">951 0502 0530020040 000 </t>
  </si>
  <si>
    <t xml:space="preserve">951 0502 0530020040 244 </t>
  </si>
  <si>
    <t xml:space="preserve">951 0502 9990000000 000 </t>
  </si>
  <si>
    <t xml:space="preserve">951 0502 9990020080 000 </t>
  </si>
  <si>
    <t xml:space="preserve">951 0502 9990020080 244 </t>
  </si>
  <si>
    <t xml:space="preserve">951 0503 0000000000 000 </t>
  </si>
  <si>
    <t xml:space="preserve">951 0503 0500000000 000 </t>
  </si>
  <si>
    <t xml:space="preserve">951 0503 0510000000 000 </t>
  </si>
  <si>
    <t xml:space="preserve">951 0503 0510020120 000 </t>
  </si>
  <si>
    <t>951 0503 0510020120 244</t>
  </si>
  <si>
    <t xml:space="preserve">951 0503 0520000000 000 </t>
  </si>
  <si>
    <t xml:space="preserve">951 0503 0520020140 000 </t>
  </si>
  <si>
    <t xml:space="preserve">951 0503 0520020140 244 </t>
  </si>
  <si>
    <t xml:space="preserve">951 0801 0210000590 611 </t>
  </si>
  <si>
    <t xml:space="preserve">951 0801 0210000000 000 </t>
  </si>
  <si>
    <t xml:space="preserve">951 0801 0210000590 000 </t>
  </si>
  <si>
    <t>Расходы на обеспечение деятельности(оказание услуг)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</si>
  <si>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 xml:space="preserve">951 1000 0000000000 000 </t>
  </si>
  <si>
    <t xml:space="preserve">951 1001 0000000000 000 </t>
  </si>
  <si>
    <t xml:space="preserve">951 1001 0600000000 000 </t>
  </si>
  <si>
    <t xml:space="preserve">951 1001 0630000000 000 </t>
  </si>
  <si>
    <t xml:space="preserve">951 1001 0630010010 000 </t>
  </si>
  <si>
    <t xml:space="preserve">951 1001 0630010010 312 </t>
  </si>
  <si>
    <t xml:space="preserve">951 1100 0000000000 000 </t>
  </si>
  <si>
    <t xml:space="preserve">951 1102 0000000000 000 </t>
  </si>
  <si>
    <t xml:space="preserve">951 1102 0220000000 000 </t>
  </si>
  <si>
    <t xml:space="preserve">951 1102 0220020160 000 </t>
  </si>
  <si>
    <t xml:space="preserve">951 1300 000000000 000 </t>
  </si>
  <si>
    <t xml:space="preserve">951 1301 0000000000 000 </t>
  </si>
  <si>
    <t xml:space="preserve">951 1301 9920000000 000 </t>
  </si>
  <si>
    <t xml:space="preserve">951 1301 9920090090 000 </t>
  </si>
  <si>
    <t xml:space="preserve">951 1301 9920090090 730 </t>
  </si>
  <si>
    <t>Процентные платежи по муниципальному долгу Углеродовского городского поселения в рамках непрограммных расходов органа местного самоуправления Углеродовского городского поселения</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</si>
  <si>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муниципальной программы Углеродовского городского поселения "Развитие культуры,физической культуры и спорта"</t>
  </si>
  <si>
    <t>951 0409 0420020010 000</t>
  </si>
  <si>
    <t xml:space="preserve">951 1102 0220020160 244 </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</si>
  <si>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</si>
  <si>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</si>
  <si>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951 0104 0120000190 200</t>
  </si>
  <si>
    <t>951 0104 0120000190 240</t>
  </si>
  <si>
    <t xml:space="preserve">951 0104 9990072390 240 </t>
  </si>
  <si>
    <t xml:space="preserve">951 0104 9990072390 200 </t>
  </si>
  <si>
    <t xml:space="preserve">951 0113 0620020220 240 </t>
  </si>
  <si>
    <t xml:space="preserve">951 0113 0620020220 200 </t>
  </si>
  <si>
    <t xml:space="preserve">951 0113 0610020210 240 </t>
  </si>
  <si>
    <t xml:space="preserve">951 0113 0610020210 200 </t>
  </si>
  <si>
    <t xml:space="preserve">951 0113 9990020960 200 </t>
  </si>
  <si>
    <t>951 0113 9990020960 240</t>
  </si>
  <si>
    <t xml:space="preserve">951 0203 9990051180 200 </t>
  </si>
  <si>
    <t>951 0203 9990051180 240</t>
  </si>
  <si>
    <t>Расходы на выплаты персоналу государственных (муниципальных) органов</t>
  </si>
  <si>
    <t>951 0104 0120000110 120</t>
  </si>
  <si>
    <t xml:space="preserve">951 0102 8810000110 120 </t>
  </si>
  <si>
    <t xml:space="preserve">951 0111 9910090300 800 </t>
  </si>
  <si>
    <t>Иные бюджетные ассигнования</t>
  </si>
  <si>
    <t>Уплата налогов, сборов и иных платежей</t>
  </si>
  <si>
    <t xml:space="preserve">951 0113 0120020130 850 </t>
  </si>
  <si>
    <t>951 0113 0120020130 800</t>
  </si>
  <si>
    <t xml:space="preserve">951 0113 0120085010 500 </t>
  </si>
  <si>
    <t xml:space="preserve">Межбюджетные трансферты
</t>
  </si>
  <si>
    <t xml:space="preserve">951 0113 0120099999 800 </t>
  </si>
  <si>
    <t xml:space="preserve">951 0113 0120099999 850 </t>
  </si>
  <si>
    <t xml:space="preserve">951 0203 9990051180 100  </t>
  </si>
  <si>
    <t xml:space="preserve">951 0203 9990051180 120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</si>
  <si>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</si>
  <si>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951 0104 0120000110 100</t>
  </si>
  <si>
    <t xml:space="preserve">951 0102 8810000110 100 </t>
  </si>
  <si>
    <t xml:space="preserve">951 0309 0310020020 240 </t>
  </si>
  <si>
    <t>951 0309 0310020020 200</t>
  </si>
  <si>
    <t xml:space="preserve">951 0309 0320085010 500 </t>
  </si>
  <si>
    <t>Межбюджетные трансферты</t>
  </si>
  <si>
    <t>951 0309 0330020060 200</t>
  </si>
  <si>
    <t xml:space="preserve">951 0309 0330020060 240  </t>
  </si>
  <si>
    <t>951 0409 0410020070 240</t>
  </si>
  <si>
    <t xml:space="preserve">951 0409 0410020070 200 </t>
  </si>
  <si>
    <t>951 0409 04100S3510 240</t>
  </si>
  <si>
    <t>951 0409 04100S3510 200</t>
  </si>
  <si>
    <t>951 0409 0410073510 200</t>
  </si>
  <si>
    <t xml:space="preserve">951 0409 0410073510 240 </t>
  </si>
  <si>
    <t xml:space="preserve">951 0409 0420020010 240 </t>
  </si>
  <si>
    <t xml:space="preserve">951 0409 0420020010 200 </t>
  </si>
  <si>
    <t xml:space="preserve">951 0501 9990020190 240 </t>
  </si>
  <si>
    <t xml:space="preserve">951 0501 9990020190 200 </t>
  </si>
  <si>
    <t xml:space="preserve">951 0502 0530020040 240 </t>
  </si>
  <si>
    <t xml:space="preserve">951 0502 0530020040 200 </t>
  </si>
  <si>
    <t>951 0503 0510020120 240</t>
  </si>
  <si>
    <t>951 0503 0510020120 200</t>
  </si>
  <si>
    <t xml:space="preserve">951 0502 9990020080 240 </t>
  </si>
  <si>
    <t xml:space="preserve">951 0502 9990020080 200 </t>
  </si>
  <si>
    <t>951 0503 0520020140 240</t>
  </si>
  <si>
    <t>951 0503 0520020140 200</t>
  </si>
  <si>
    <t xml:space="preserve">951 0801 0210000590 610 </t>
  </si>
  <si>
    <t xml:space="preserve">951 0801 0210000590 600 </t>
  </si>
  <si>
    <t>Предоставление субсидий бюджетным, автономным учреждениям и иным некоммерческим организациям</t>
  </si>
  <si>
    <t>Субсидии бюджетным учреждениям</t>
  </si>
  <si>
    <t xml:space="preserve">951 1001 0630010010 310 </t>
  </si>
  <si>
    <t>951 1001 0630010010 300</t>
  </si>
  <si>
    <t>Социальное обеспечение и иные выплаты населению</t>
  </si>
  <si>
    <t>Публичные нормативные социальные выплаты гражданам</t>
  </si>
  <si>
    <t xml:space="preserve">951 1102 0220020160 200 </t>
  </si>
  <si>
    <t xml:space="preserve">951 1102 0220020160 240 </t>
  </si>
  <si>
    <t xml:space="preserve">951 1301 9920090090 700 </t>
  </si>
  <si>
    <t xml:space="preserve">951 0107 9990090350 800 </t>
  </si>
  <si>
    <t xml:space="preserve">951 0309 0320020030 240 </t>
  </si>
  <si>
    <t xml:space="preserve">951 0309 0320020030 200 </t>
  </si>
  <si>
    <t>01.03.2016</t>
  </si>
  <si>
    <t>на 1 марта 2016 года</t>
  </si>
  <si>
    <t xml:space="preserve">Субвенции бюджетам бюджетной системы  Российской Федерации </t>
  </si>
  <si>
    <t xml:space="preserve">Дотации бюджетам бюджетной системы  Российской Федерации </t>
  </si>
  <si>
    <t>"02" марта  2016 г.</t>
  </si>
  <si>
    <t>Расходы на выплаты по оплате труда работников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</si>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</sst>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0_р_."/>
    <numFmt numFmtId="165" formatCode="#,##0.00_ ;\-#,##0.00\ "/>
  </numFmts>
  <fonts count="25" x14ac:knownFonts="1">
    <font>
      <sz val="10"/>
      <name val="Arial Cyr"/>
      <charset val="204"/>
    </font>
    <font>
      <sz val="8"/>
      <name val="Arial Cyr"/>
      <family val="2"/>
      <charset val="204"/>
    </font>
    <font>
      <sz val="8"/>
      <name val="Arial Cyr"/>
      <charset val="204"/>
    </font>
    <font>
      <sz val="10"/>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b/>
      <sz val="10"/>
      <name val="Arial"/>
      <family val="2"/>
      <charset val="204"/>
    </font>
    <font>
      <sz val="16"/>
      <name val="Arial Cyr"/>
      <family val="2"/>
      <charset val="204"/>
    </font>
    <font>
      <sz val="18"/>
      <name val="Arial"/>
      <family val="2"/>
      <charset val="204"/>
    </font>
    <font>
      <sz val="16"/>
      <name val="Arial Cyr"/>
      <charset val="204"/>
    </font>
    <font>
      <b/>
      <sz val="16"/>
      <name val="Arial Cyr"/>
      <family val="2"/>
      <charset val="204"/>
    </font>
    <font>
      <sz val="16"/>
      <color indexed="8"/>
      <name val="Arial"/>
      <family val="2"/>
      <charset val="204"/>
    </font>
    <font>
      <sz val="16"/>
      <color theme="1"/>
      <name val="Arial"/>
      <family val="2"/>
      <charset val="204"/>
    </font>
    <font>
      <b/>
      <sz val="14"/>
      <color theme="1"/>
      <name val="Arial Cyr"/>
      <family val="2"/>
      <charset val="204"/>
    </font>
    <font>
      <sz val="14"/>
      <color theme="1"/>
      <name val="Arial Cyr"/>
      <charset val="204"/>
    </font>
    <font>
      <sz val="14"/>
      <color theme="1"/>
      <name val="Arial Cyr"/>
      <family val="2"/>
      <charset val="204"/>
    </font>
    <font>
      <sz val="14"/>
      <color theme="1"/>
      <name val="Arial"/>
      <family val="2"/>
      <charset val="204"/>
    </font>
    <font>
      <sz val="16"/>
      <color theme="1"/>
      <name val="Arial Cyr"/>
      <charset val="204"/>
    </font>
    <font>
      <sz val="16"/>
      <color theme="1"/>
      <name val="Arial Cyr"/>
      <family val="2"/>
      <charset val="204"/>
    </font>
    <font>
      <sz val="10"/>
      <color theme="1"/>
      <name val="Arial Cyr"/>
      <charset val="204"/>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204">
    <xf numFmtId="0" fontId="0" fillId="0" borderId="0" xfId="0"/>
    <xf numFmtId="49" fontId="1" fillId="0" borderId="1" xfId="0" applyNumberFormat="1" applyFont="1" applyBorder="1" applyAlignment="1">
      <alignment horizontal="center" vertical="center"/>
    </xf>
    <xf numFmtId="49" fontId="1" fillId="0" borderId="0" xfId="0" applyNumberFormat="1" applyFont="1"/>
    <xf numFmtId="49" fontId="0" fillId="0" borderId="3" xfId="0" applyNumberFormat="1" applyBorder="1"/>
    <xf numFmtId="0" fontId="1" fillId="0" borderId="4" xfId="0" applyFont="1" applyBorder="1" applyAlignment="1">
      <alignment horizontal="center"/>
    </xf>
    <xf numFmtId="0" fontId="0" fillId="0" borderId="0" xfId="0" applyBorder="1"/>
    <xf numFmtId="0" fontId="3" fillId="0" borderId="0" xfId="0" applyFont="1" applyBorder="1" applyAlignment="1"/>
    <xf numFmtId="49" fontId="3" fillId="0" borderId="0" xfId="0" applyNumberFormat="1" applyFont="1" applyBorder="1" applyAlignment="1">
      <alignment horizontal="center"/>
    </xf>
    <xf numFmtId="49" fontId="3" fillId="0" borderId="0" xfId="0" applyNumberFormat="1" applyFont="1" applyBorder="1" applyAlignment="1"/>
    <xf numFmtId="0" fontId="3" fillId="0" borderId="0" xfId="0" applyFont="1" applyBorder="1" applyAlignment="1">
      <alignment horizontal="left" vertical="center" wrapText="1"/>
    </xf>
    <xf numFmtId="0" fontId="3" fillId="0" borderId="0" xfId="0" applyFont="1" applyBorder="1"/>
    <xf numFmtId="0" fontId="7" fillId="0" borderId="0" xfId="0" applyFont="1" applyAlignment="1">
      <alignment horizontal="left"/>
    </xf>
    <xf numFmtId="0" fontId="7" fillId="0" borderId="0" xfId="0" applyFont="1"/>
    <xf numFmtId="0" fontId="6" fillId="0" borderId="0" xfId="0" applyFont="1" applyAlignment="1">
      <alignment horizontal="left"/>
    </xf>
    <xf numFmtId="0" fontId="5" fillId="0" borderId="0" xfId="0" applyNumberFormat="1" applyFont="1" applyBorder="1" applyAlignment="1">
      <alignment horizontal="left" vertical="center" wrapText="1"/>
    </xf>
    <xf numFmtId="49" fontId="7" fillId="0" borderId="0" xfId="0" applyNumberFormat="1" applyFont="1" applyBorder="1" applyAlignment="1">
      <alignment horizontal="left" wrapText="1"/>
    </xf>
    <xf numFmtId="49" fontId="6" fillId="0" borderId="0" xfId="0" applyNumberFormat="1" applyFont="1" applyBorder="1" applyAlignment="1">
      <alignment horizontal="center"/>
    </xf>
    <xf numFmtId="49" fontId="6" fillId="0" borderId="0" xfId="0" applyNumberFormat="1" applyFont="1" applyBorder="1" applyAlignment="1">
      <alignment horizontal="left"/>
    </xf>
    <xf numFmtId="0" fontId="6" fillId="0" borderId="0" xfId="0" applyFont="1" applyBorder="1" applyAlignment="1">
      <alignment horizontal="center"/>
    </xf>
    <xf numFmtId="49" fontId="6" fillId="0" borderId="0" xfId="0" applyNumberFormat="1" applyFont="1" applyBorder="1" applyAlignment="1">
      <alignment horizontal="center" vertical="center"/>
    </xf>
    <xf numFmtId="49" fontId="7" fillId="0" borderId="0" xfId="0" applyNumberFormat="1" applyFont="1"/>
    <xf numFmtId="0" fontId="7" fillId="0" borderId="0" xfId="0" applyFont="1" applyBorder="1"/>
    <xf numFmtId="0" fontId="5"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vertical="top" wrapText="1"/>
    </xf>
    <xf numFmtId="49" fontId="5" fillId="0" borderId="0" xfId="0" applyNumberFormat="1" applyFont="1" applyBorder="1" applyAlignment="1">
      <alignment horizontal="center"/>
    </xf>
    <xf numFmtId="4" fontId="7" fillId="0" borderId="0" xfId="0" applyNumberFormat="1" applyFont="1" applyBorder="1" applyAlignment="1">
      <alignment horizontal="right" wrapText="1"/>
    </xf>
    <xf numFmtId="0" fontId="5" fillId="0" borderId="0" xfId="0" applyFont="1"/>
    <xf numFmtId="0" fontId="5" fillId="0" borderId="0" xfId="0" applyFont="1" applyBorder="1"/>
    <xf numFmtId="0" fontId="5" fillId="0" borderId="0" xfId="0" applyFont="1" applyBorder="1" applyAlignment="1">
      <alignment vertical="top"/>
    </xf>
    <xf numFmtId="49" fontId="7" fillId="0" borderId="0" xfId="0" applyNumberFormat="1" applyFont="1" applyBorder="1" applyAlignment="1">
      <alignment horizontal="center" wrapText="1"/>
    </xf>
    <xf numFmtId="0" fontId="7" fillId="0" borderId="0" xfId="0" applyFont="1" applyBorder="1" applyAlignment="1">
      <alignment horizontal="left" wrapText="1"/>
    </xf>
    <xf numFmtId="0" fontId="6" fillId="0" borderId="0" xfId="0" applyFont="1" applyBorder="1" applyAlignment="1">
      <alignment horizontal="left"/>
    </xf>
    <xf numFmtId="49" fontId="7" fillId="0" borderId="0" xfId="0" applyNumberFormat="1" applyFont="1" applyBorder="1"/>
    <xf numFmtId="49" fontId="9" fillId="0" borderId="0" xfId="0" applyNumberFormat="1" applyFont="1" applyBorder="1" applyAlignment="1">
      <alignment horizontal="center"/>
    </xf>
    <xf numFmtId="4" fontId="10" fillId="0" borderId="0" xfId="0" applyNumberFormat="1" applyFont="1" applyBorder="1" applyAlignment="1">
      <alignment horizontal="center"/>
    </xf>
    <xf numFmtId="0" fontId="7" fillId="0" borderId="5" xfId="0" applyFont="1" applyBorder="1"/>
    <xf numFmtId="0" fontId="5" fillId="0" borderId="0" xfId="0" applyFont="1" applyBorder="1" applyAlignment="1">
      <alignment horizontal="center" vertical="top"/>
    </xf>
    <xf numFmtId="49" fontId="5" fillId="0" borderId="0" xfId="0" applyNumberFormat="1" applyFont="1" applyBorder="1" applyAlignment="1">
      <alignment horizontal="center"/>
    </xf>
    <xf numFmtId="49" fontId="1" fillId="0" borderId="4" xfId="0" applyNumberFormat="1" applyFont="1" applyBorder="1" applyAlignment="1">
      <alignment horizontal="center" vertical="center"/>
    </xf>
    <xf numFmtId="0" fontId="13" fillId="0" borderId="6" xfId="0" applyNumberFormat="1" applyFont="1" applyFill="1" applyBorder="1" applyAlignment="1">
      <alignment horizontal="left" vertical="center" wrapText="1"/>
    </xf>
    <xf numFmtId="0" fontId="14" fillId="0" borderId="0" xfId="0" applyFont="1"/>
    <xf numFmtId="0" fontId="15" fillId="0" borderId="0" xfId="0" applyFont="1" applyBorder="1" applyAlignment="1"/>
    <xf numFmtId="0" fontId="12" fillId="0" borderId="0" xfId="0" applyFont="1" applyAlignment="1">
      <alignment horizontal="left"/>
    </xf>
    <xf numFmtId="49" fontId="12" fillId="0" borderId="0" xfId="0" applyNumberFormat="1" applyFont="1"/>
    <xf numFmtId="0" fontId="14" fillId="0" borderId="3" xfId="0" applyFont="1" applyBorder="1" applyAlignment="1">
      <alignment horizontal="left"/>
    </xf>
    <xf numFmtId="0" fontId="14" fillId="0" borderId="3" xfId="0" applyFont="1" applyBorder="1" applyAlignment="1"/>
    <xf numFmtId="49" fontId="14" fillId="0" borderId="3" xfId="0" applyNumberFormat="1" applyFont="1" applyBorder="1"/>
    <xf numFmtId="0" fontId="12" fillId="0" borderId="4" xfId="0" applyFont="1" applyBorder="1" applyAlignment="1">
      <alignment horizontal="center"/>
    </xf>
    <xf numFmtId="0" fontId="12" fillId="0" borderId="17" xfId="0" applyFont="1" applyBorder="1" applyAlignment="1">
      <alignment horizontal="center"/>
    </xf>
    <xf numFmtId="49" fontId="12" fillId="0" borderId="4" xfId="0" applyNumberFormat="1" applyFont="1" applyBorder="1" applyAlignment="1">
      <alignment horizontal="center" vertical="center"/>
    </xf>
    <xf numFmtId="0" fontId="12" fillId="0" borderId="4" xfId="0" applyFont="1" applyBorder="1"/>
    <xf numFmtId="0" fontId="12" fillId="0" borderId="1" xfId="0" applyFont="1" applyBorder="1" applyAlignment="1">
      <alignment horizontal="center"/>
    </xf>
    <xf numFmtId="0" fontId="12" fillId="0" borderId="2" xfId="0" applyFont="1" applyBorder="1" applyAlignment="1">
      <alignment horizontal="center"/>
    </xf>
    <xf numFmtId="49" fontId="12" fillId="0" borderId="1"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4" fillId="0" borderId="5" xfId="0" applyFont="1" applyFill="1" applyBorder="1" applyAlignment="1">
      <alignment vertical="top" wrapText="1"/>
    </xf>
    <xf numFmtId="0" fontId="9" fillId="0" borderId="5" xfId="0" applyFont="1" applyFill="1" applyBorder="1" applyAlignment="1">
      <alignment horizontal="left" vertical="center" wrapText="1"/>
    </xf>
    <xf numFmtId="49" fontId="9" fillId="0" borderId="5" xfId="0" applyNumberFormat="1" applyFont="1" applyFill="1" applyBorder="1" applyAlignment="1">
      <alignment horizontal="center"/>
    </xf>
    <xf numFmtId="4" fontId="9" fillId="0" borderId="5" xfId="0" applyNumberFormat="1" applyFont="1" applyFill="1" applyBorder="1" applyAlignment="1">
      <alignment horizontal="right"/>
    </xf>
    <xf numFmtId="4" fontId="9" fillId="0" borderId="5" xfId="0" applyNumberFormat="1" applyFont="1" applyFill="1" applyBorder="1" applyAlignment="1"/>
    <xf numFmtId="4" fontId="10" fillId="0" borderId="5" xfId="0" applyNumberFormat="1" applyFont="1" applyFill="1" applyBorder="1" applyAlignment="1"/>
    <xf numFmtId="4" fontId="10" fillId="0" borderId="5" xfId="0" applyNumberFormat="1" applyFont="1" applyFill="1" applyBorder="1" applyAlignment="1">
      <alignment horizontal="right"/>
    </xf>
    <xf numFmtId="4" fontId="10" fillId="0" borderId="15" xfId="0" applyNumberFormat="1" applyFont="1" applyFill="1" applyBorder="1" applyAlignment="1"/>
    <xf numFmtId="0" fontId="18" fillId="0" borderId="0" xfId="0" applyFont="1" applyBorder="1" applyAlignment="1"/>
    <xf numFmtId="0" fontId="19" fillId="0" borderId="0" xfId="0" applyFont="1" applyAlignment="1">
      <alignment horizontal="left"/>
    </xf>
    <xf numFmtId="0" fontId="20" fillId="0" borderId="0" xfId="0" applyFont="1" applyAlignment="1">
      <alignment horizontal="left"/>
    </xf>
    <xf numFmtId="49" fontId="20" fillId="0" borderId="0" xfId="0" applyNumberFormat="1" applyFont="1"/>
    <xf numFmtId="49" fontId="19" fillId="0" borderId="0" xfId="0" applyNumberFormat="1" applyFont="1"/>
    <xf numFmtId="49" fontId="20" fillId="0" borderId="0" xfId="0" applyNumberFormat="1" applyFont="1" applyBorder="1"/>
    <xf numFmtId="0" fontId="19" fillId="0" borderId="3" xfId="0" applyFont="1" applyBorder="1" applyAlignment="1">
      <alignment horizontal="left"/>
    </xf>
    <xf numFmtId="49" fontId="19" fillId="0" borderId="3" xfId="0" applyNumberFormat="1" applyFont="1" applyBorder="1" applyAlignment="1">
      <alignment horizontal="left"/>
    </xf>
    <xf numFmtId="0" fontId="19" fillId="0" borderId="3" xfId="0" applyFont="1" applyBorder="1" applyAlignment="1"/>
    <xf numFmtId="49" fontId="19" fillId="0" borderId="3" xfId="0" applyNumberFormat="1" applyFont="1" applyBorder="1"/>
    <xf numFmtId="0" fontId="19" fillId="0" borderId="0" xfId="0" applyFont="1" applyBorder="1"/>
    <xf numFmtId="0" fontId="20" fillId="0" borderId="4" xfId="0" applyFont="1" applyBorder="1" applyAlignment="1">
      <alignment horizontal="left"/>
    </xf>
    <xf numFmtId="0" fontId="20" fillId="0" borderId="2" xfId="0" applyFont="1" applyBorder="1" applyAlignment="1">
      <alignment horizontal="center"/>
    </xf>
    <xf numFmtId="0" fontId="20" fillId="0" borderId="1" xfId="0" applyFont="1" applyBorder="1" applyAlignment="1">
      <alignment horizontal="center"/>
    </xf>
    <xf numFmtId="49" fontId="20" fillId="0" borderId="1" xfId="0" applyNumberFormat="1" applyFont="1" applyBorder="1" applyAlignment="1">
      <alignment horizontal="center" vertical="center"/>
    </xf>
    <xf numFmtId="0" fontId="20" fillId="0" borderId="7" xfId="0" applyFont="1" applyBorder="1" applyAlignment="1">
      <alignment horizontal="center"/>
    </xf>
    <xf numFmtId="49" fontId="20" fillId="0" borderId="16" xfId="0" applyNumberFormat="1" applyFont="1" applyBorder="1" applyAlignment="1">
      <alignment horizontal="center" vertical="center"/>
    </xf>
    <xf numFmtId="0" fontId="20" fillId="0" borderId="1" xfId="0" applyFont="1" applyBorder="1" applyAlignment="1">
      <alignment horizontal="left"/>
    </xf>
    <xf numFmtId="0" fontId="20" fillId="0" borderId="0" xfId="0" applyFont="1" applyAlignment="1">
      <alignment horizontal="center"/>
    </xf>
    <xf numFmtId="0" fontId="20" fillId="0" borderId="16" xfId="0" applyFont="1" applyBorder="1" applyAlignment="1">
      <alignment horizont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49" fontId="20" fillId="0" borderId="4" xfId="0" applyNumberFormat="1" applyFont="1" applyBorder="1" applyAlignment="1">
      <alignment horizontal="center" vertical="center"/>
    </xf>
    <xf numFmtId="0" fontId="21" fillId="0" borderId="5" xfId="0" applyFont="1" applyBorder="1" applyAlignment="1">
      <alignment vertical="center" wrapText="1"/>
    </xf>
    <xf numFmtId="49" fontId="21" fillId="0" borderId="5" xfId="0" applyNumberFormat="1" applyFont="1" applyBorder="1" applyAlignment="1">
      <alignment horizontal="center"/>
    </xf>
    <xf numFmtId="49" fontId="17" fillId="0" borderId="5" xfId="0" applyNumberFormat="1" applyFont="1" applyBorder="1" applyAlignment="1">
      <alignment horizontal="center"/>
    </xf>
    <xf numFmtId="4" fontId="17" fillId="0" borderId="5" xfId="0" applyNumberFormat="1" applyFont="1" applyBorder="1" applyAlignment="1">
      <alignment horizontal="center"/>
    </xf>
    <xf numFmtId="49" fontId="21" fillId="0" borderId="5" xfId="0" applyNumberFormat="1" applyFont="1" applyBorder="1" applyAlignment="1">
      <alignment horizontal="center" vertical="top"/>
    </xf>
    <xf numFmtId="4" fontId="22" fillId="0" borderId="5" xfId="0" applyNumberFormat="1" applyFont="1" applyFill="1" applyBorder="1" applyAlignment="1">
      <alignment horizontal="center"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49" fontId="21" fillId="0" borderId="5" xfId="0" applyNumberFormat="1" applyFont="1" applyBorder="1" applyAlignment="1"/>
    <xf numFmtId="164" fontId="17" fillId="0" borderId="5" xfId="0" applyNumberFormat="1" applyFont="1" applyBorder="1" applyAlignment="1">
      <alignment horizontal="center"/>
    </xf>
    <xf numFmtId="0" fontId="21" fillId="0" borderId="5" xfId="0" applyFont="1" applyBorder="1" applyAlignment="1">
      <alignment vertical="top" wrapText="1"/>
    </xf>
    <xf numFmtId="4" fontId="23" fillId="0" borderId="5" xfId="0" applyNumberFormat="1" applyFont="1" applyBorder="1" applyAlignment="1">
      <alignment horizontal="center"/>
    </xf>
    <xf numFmtId="4" fontId="23" fillId="0" borderId="15" xfId="0" applyNumberFormat="1" applyFont="1" applyBorder="1" applyAlignment="1">
      <alignment horizontal="center"/>
    </xf>
    <xf numFmtId="0" fontId="22" fillId="0" borderId="5" xfId="0" applyFont="1" applyBorder="1" applyAlignment="1">
      <alignment horizontal="center"/>
    </xf>
    <xf numFmtId="0" fontId="21" fillId="0" borderId="0" xfId="0" applyFont="1" applyBorder="1" applyAlignment="1">
      <alignment vertical="top" wrapText="1"/>
    </xf>
    <xf numFmtId="49" fontId="21" fillId="0" borderId="0" xfId="0" applyNumberFormat="1" applyFont="1" applyBorder="1" applyAlignment="1"/>
    <xf numFmtId="0" fontId="17" fillId="0" borderId="0" xfId="0" applyFont="1"/>
    <xf numFmtId="0" fontId="23" fillId="0" borderId="0" xfId="0" applyFont="1" applyAlignment="1">
      <alignment horizontal="left"/>
    </xf>
    <xf numFmtId="49" fontId="22" fillId="0" borderId="0" xfId="0" applyNumberFormat="1" applyFont="1" applyBorder="1" applyAlignment="1">
      <alignment horizontal="center" wrapText="1"/>
    </xf>
    <xf numFmtId="49" fontId="23" fillId="0" borderId="0" xfId="0" applyNumberFormat="1" applyFont="1" applyBorder="1" applyAlignment="1">
      <alignment horizontal="center"/>
    </xf>
    <xf numFmtId="0" fontId="22" fillId="0" borderId="0" xfId="0" applyFont="1" applyAlignment="1">
      <alignment horizontal="left"/>
    </xf>
    <xf numFmtId="49" fontId="19" fillId="0" borderId="0" xfId="0" applyNumberFormat="1" applyFont="1" applyBorder="1" applyAlignment="1">
      <alignment horizontal="center" wrapText="1"/>
    </xf>
    <xf numFmtId="49" fontId="20" fillId="0" borderId="0" xfId="0" applyNumberFormat="1" applyFont="1" applyBorder="1" applyAlignment="1">
      <alignment horizontal="center"/>
    </xf>
    <xf numFmtId="0" fontId="9" fillId="0" borderId="5" xfId="0" applyFont="1" applyFill="1" applyBorder="1"/>
    <xf numFmtId="49" fontId="9" fillId="0" borderId="5" xfId="0" applyNumberFormat="1" applyFont="1" applyFill="1" applyBorder="1" applyAlignment="1"/>
    <xf numFmtId="0" fontId="9" fillId="0" borderId="5" xfId="0" applyFont="1" applyFill="1" applyBorder="1" applyAlignment="1">
      <alignment wrapText="1"/>
    </xf>
    <xf numFmtId="0" fontId="16" fillId="0" borderId="5" xfId="0" applyFont="1" applyFill="1" applyBorder="1" applyAlignment="1">
      <alignment wrapText="1"/>
    </xf>
    <xf numFmtId="43" fontId="9" fillId="0" borderId="5" xfId="0" applyNumberFormat="1" applyFont="1" applyFill="1" applyBorder="1" applyAlignment="1"/>
    <xf numFmtId="4" fontId="9" fillId="0" borderId="5" xfId="0" applyNumberFormat="1" applyFont="1" applyFill="1" applyBorder="1" applyAlignment="1">
      <alignment horizontal="center"/>
    </xf>
    <xf numFmtId="43" fontId="9" fillId="0" borderId="5" xfId="0" applyNumberFormat="1" applyFont="1" applyFill="1" applyBorder="1" applyAlignment="1">
      <alignment horizontal="center"/>
    </xf>
    <xf numFmtId="4" fontId="9" fillId="0" borderId="5" xfId="0" applyNumberFormat="1" applyFont="1" applyFill="1" applyBorder="1" applyAlignment="1">
      <alignment horizontal="left" vertical="center" wrapText="1"/>
    </xf>
    <xf numFmtId="43" fontId="9" fillId="0" borderId="5" xfId="0" applyNumberFormat="1" applyFont="1" applyFill="1" applyBorder="1" applyAlignment="1">
      <alignment horizontal="right"/>
    </xf>
    <xf numFmtId="0" fontId="9" fillId="0" borderId="5" xfId="0" applyFont="1" applyFill="1" applyBorder="1" applyAlignment="1">
      <alignment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wrapText="1"/>
    </xf>
    <xf numFmtId="165" fontId="9" fillId="0" borderId="5" xfId="0" applyNumberFormat="1" applyFont="1" applyFill="1" applyBorder="1" applyAlignment="1">
      <alignment horizontal="right"/>
    </xf>
    <xf numFmtId="0" fontId="16" fillId="0" borderId="5" xfId="0" applyFont="1" applyFill="1" applyBorder="1" applyAlignment="1">
      <alignment vertical="top" wrapText="1"/>
    </xf>
    <xf numFmtId="0" fontId="17" fillId="0" borderId="5" xfId="0" applyFont="1" applyFill="1" applyBorder="1" applyAlignment="1">
      <alignment horizontal="left" vertical="top" wrapText="1"/>
    </xf>
    <xf numFmtId="0" fontId="9" fillId="0" borderId="5" xfId="0" applyFont="1" applyFill="1" applyBorder="1" applyAlignment="1">
      <alignment horizontal="center"/>
    </xf>
    <xf numFmtId="49" fontId="12" fillId="0" borderId="5" xfId="0" applyNumberFormat="1" applyFont="1" applyFill="1" applyBorder="1" applyAlignment="1">
      <alignment horizontal="center"/>
    </xf>
    <xf numFmtId="4" fontId="17" fillId="0" borderId="5" xfId="0" applyNumberFormat="1" applyFont="1" applyFill="1" applyBorder="1" applyAlignment="1">
      <alignment horizontal="center"/>
    </xf>
    <xf numFmtId="4" fontId="17" fillId="0" borderId="5" xfId="0" applyNumberFormat="1" applyFont="1" applyFill="1" applyBorder="1" applyAlignment="1"/>
    <xf numFmtId="4" fontId="11" fillId="0" borderId="5" xfId="0" applyNumberFormat="1" applyFont="1" applyFill="1" applyBorder="1" applyAlignment="1">
      <alignment horizontal="center"/>
    </xf>
    <xf numFmtId="0" fontId="7" fillId="0" borderId="0" xfId="0" applyFont="1" applyFill="1" applyAlignment="1">
      <alignment horizontal="left"/>
    </xf>
    <xf numFmtId="0" fontId="6" fillId="0" borderId="0" xfId="0" applyFont="1" applyFill="1"/>
    <xf numFmtId="49" fontId="6" fillId="0" borderId="0" xfId="0" applyNumberFormat="1" applyFont="1" applyFill="1"/>
    <xf numFmtId="0" fontId="8" fillId="0" borderId="0" xfId="0" applyFont="1" applyFill="1" applyAlignment="1"/>
    <xf numFmtId="0" fontId="6" fillId="0" borderId="8" xfId="0" applyFont="1" applyFill="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49" fontId="6" fillId="0" borderId="10" xfId="0" applyNumberFormat="1" applyFont="1" applyFill="1" applyBorder="1" applyAlignment="1">
      <alignment horizontal="centerContinuous"/>
    </xf>
    <xf numFmtId="0" fontId="6" fillId="0" borderId="0" xfId="0" applyFont="1" applyFill="1" applyAlignment="1">
      <alignment horizontal="centerContinuous"/>
    </xf>
    <xf numFmtId="0" fontId="6" fillId="0" borderId="0" xfId="0" applyFont="1" applyFill="1" applyAlignment="1"/>
    <xf numFmtId="49" fontId="6" fillId="0" borderId="11" xfId="0" applyNumberFormat="1" applyFont="1" applyFill="1" applyBorder="1" applyAlignment="1">
      <alignment horizontal="center"/>
    </xf>
    <xf numFmtId="0" fontId="4" fillId="0" borderId="0" xfId="0" applyFont="1" applyFill="1" applyAlignment="1">
      <alignment horizontal="left"/>
    </xf>
    <xf numFmtId="49" fontId="6" fillId="0" borderId="0" xfId="0" applyNumberFormat="1" applyFont="1" applyFill="1" applyAlignment="1"/>
    <xf numFmtId="49" fontId="6" fillId="0" borderId="12" xfId="0" applyNumberFormat="1" applyFont="1" applyFill="1" applyBorder="1" applyAlignment="1">
      <alignment horizontal="center"/>
    </xf>
    <xf numFmtId="0" fontId="4" fillId="0" borderId="0" xfId="0" applyFont="1" applyFill="1" applyAlignment="1"/>
    <xf numFmtId="49" fontId="6" fillId="0" borderId="11" xfId="0" applyNumberFormat="1" applyFont="1" applyFill="1" applyBorder="1" applyAlignment="1">
      <alignment horizontal="centerContinuous"/>
    </xf>
    <xf numFmtId="49" fontId="6" fillId="0" borderId="13" xfId="0" applyNumberFormat="1" applyFont="1" applyFill="1" applyBorder="1" applyAlignment="1">
      <alignment horizontal="centerContinuous"/>
    </xf>
    <xf numFmtId="49" fontId="6" fillId="0" borderId="0" xfId="0" applyNumberFormat="1" applyFont="1" applyFill="1" applyBorder="1" applyAlignment="1">
      <alignment horizontal="centerContinuous"/>
    </xf>
    <xf numFmtId="0" fontId="7" fillId="0" borderId="3" xfId="0" applyFont="1" applyFill="1" applyBorder="1" applyAlignment="1">
      <alignment horizontal="left"/>
    </xf>
    <xf numFmtId="0" fontId="7" fillId="0" borderId="3" xfId="0" applyFont="1" applyFill="1" applyBorder="1" applyAlignment="1"/>
    <xf numFmtId="49" fontId="7" fillId="0" borderId="3" xfId="0" applyNumberFormat="1" applyFont="1" applyFill="1" applyBorder="1"/>
    <xf numFmtId="0" fontId="7" fillId="0" borderId="3" xfId="0" applyFont="1" applyFill="1" applyBorder="1"/>
    <xf numFmtId="0" fontId="6" fillId="0" borderId="4" xfId="0" applyFont="1" applyFill="1" applyBorder="1" applyAlignment="1">
      <alignment horizontal="left"/>
    </xf>
    <xf numFmtId="0" fontId="6" fillId="0" borderId="2" xfId="0" applyFont="1" applyFill="1" applyBorder="1" applyAlignment="1">
      <alignment horizont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vertical="center"/>
    </xf>
    <xf numFmtId="4" fontId="6" fillId="0" borderId="4" xfId="0" applyNumberFormat="1" applyFont="1" applyFill="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left"/>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3" fillId="0" borderId="6" xfId="0" applyFont="1" applyFill="1" applyBorder="1"/>
    <xf numFmtId="49" fontId="13" fillId="0" borderId="5" xfId="0" applyNumberFormat="1" applyFont="1" applyFill="1" applyBorder="1" applyAlignment="1">
      <alignment horizontal="center"/>
    </xf>
    <xf numFmtId="49" fontId="13" fillId="0" borderId="15" xfId="0" applyNumberFormat="1" applyFont="1" applyFill="1" applyBorder="1" applyAlignment="1">
      <alignment horizontal="center"/>
    </xf>
    <xf numFmtId="4" fontId="10" fillId="0" borderId="18" xfId="0" applyNumberFormat="1" applyFont="1" applyFill="1" applyBorder="1" applyAlignment="1"/>
    <xf numFmtId="49" fontId="13" fillId="0" borderId="7" xfId="0" applyNumberFormat="1" applyFont="1" applyFill="1" applyBorder="1" applyAlignment="1"/>
    <xf numFmtId="4" fontId="10" fillId="0" borderId="9" xfId="0" applyNumberFormat="1" applyFont="1" applyFill="1" applyBorder="1" applyAlignment="1"/>
    <xf numFmtId="0" fontId="13" fillId="0" borderId="6" xfId="0" applyNumberFormat="1" applyFont="1" applyFill="1" applyBorder="1" applyAlignment="1">
      <alignment vertical="center" wrapText="1"/>
    </xf>
    <xf numFmtId="4" fontId="10" fillId="0" borderId="14" xfId="0" applyNumberFormat="1" applyFont="1" applyFill="1" applyBorder="1" applyAlignment="1"/>
    <xf numFmtId="4" fontId="10" fillId="0" borderId="9" xfId="0" applyNumberFormat="1" applyFont="1" applyFill="1" applyBorder="1" applyAlignment="1">
      <alignment horizontal="right"/>
    </xf>
    <xf numFmtId="165" fontId="10" fillId="0" borderId="14" xfId="0" applyNumberFormat="1" applyFont="1" applyFill="1" applyBorder="1" applyAlignment="1">
      <alignment horizontal="right"/>
    </xf>
    <xf numFmtId="4" fontId="10" fillId="0" borderId="5" xfId="0" applyNumberFormat="1" applyFont="1" applyFill="1" applyBorder="1" applyAlignment="1">
      <alignment horizontal="center"/>
    </xf>
    <xf numFmtId="0" fontId="13" fillId="0" borderId="6" xfId="0" applyNumberFormat="1" applyFont="1" applyFill="1" applyBorder="1" applyAlignment="1">
      <alignment horizontal="left" vertical="top" wrapText="1"/>
    </xf>
    <xf numFmtId="43" fontId="10" fillId="0" borderId="5" xfId="0" applyNumberFormat="1" applyFont="1" applyFill="1" applyBorder="1" applyAlignment="1">
      <alignment horizontal="center"/>
    </xf>
    <xf numFmtId="4" fontId="10" fillId="0" borderId="9" xfId="0" applyNumberFormat="1" applyFont="1" applyFill="1" applyBorder="1" applyAlignment="1">
      <alignment horizontal="center"/>
    </xf>
    <xf numFmtId="43" fontId="10" fillId="0" borderId="5" xfId="0" applyNumberFormat="1" applyFont="1" applyFill="1" applyBorder="1" applyAlignment="1">
      <alignment horizontal="right"/>
    </xf>
    <xf numFmtId="49" fontId="13" fillId="0" borderId="8" xfId="0" applyNumberFormat="1" applyFont="1" applyFill="1" applyBorder="1" applyAlignment="1">
      <alignment horizontal="center"/>
    </xf>
    <xf numFmtId="4" fontId="10" fillId="0" borderId="8" xfId="0" applyNumberFormat="1" applyFont="1" applyFill="1" applyBorder="1" applyAlignment="1"/>
    <xf numFmtId="4" fontId="10" fillId="0" borderId="14" xfId="0" applyNumberFormat="1" applyFont="1" applyFill="1" applyBorder="1" applyAlignment="1">
      <alignment horizontal="center"/>
    </xf>
    <xf numFmtId="4" fontId="10" fillId="0" borderId="15" xfId="0" applyNumberFormat="1" applyFont="1" applyFill="1" applyBorder="1" applyAlignment="1">
      <alignment horizontal="center"/>
    </xf>
    <xf numFmtId="4" fontId="10" fillId="0" borderId="5" xfId="0" applyNumberFormat="1" applyFont="1" applyFill="1" applyBorder="1" applyAlignment="1">
      <alignment horizontal="center" vertical="center"/>
    </xf>
    <xf numFmtId="0" fontId="13" fillId="0" borderId="5" xfId="0" applyFont="1" applyBorder="1" applyAlignment="1">
      <alignment horizontal="justify" wrapText="1"/>
    </xf>
    <xf numFmtId="0" fontId="13" fillId="0" borderId="5" xfId="0" applyFont="1" applyBorder="1" applyAlignment="1">
      <alignment wrapText="1"/>
    </xf>
    <xf numFmtId="4" fontId="10" fillId="0" borderId="8" xfId="0" applyNumberFormat="1" applyFont="1" applyFill="1" applyBorder="1" applyAlignment="1">
      <alignment horizontal="center"/>
    </xf>
    <xf numFmtId="4" fontId="9" fillId="0" borderId="5" xfId="0" applyNumberFormat="1" applyFont="1" applyFill="1" applyBorder="1" applyAlignment="1">
      <alignment horizontal="center" vertical="center"/>
    </xf>
    <xf numFmtId="43" fontId="9" fillId="0" borderId="5" xfId="0" applyNumberFormat="1" applyFont="1" applyFill="1" applyBorder="1" applyAlignment="1">
      <alignment horizontal="center" shrinkToFit="1"/>
    </xf>
    <xf numFmtId="0" fontId="6" fillId="0" borderId="0" xfId="0" applyFont="1" applyFill="1" applyAlignment="1"/>
    <xf numFmtId="0" fontId="4" fillId="0" borderId="0" xfId="0" applyFont="1" applyFill="1" applyAlignment="1">
      <alignment horizontal="left" wrapText="1"/>
    </xf>
    <xf numFmtId="0" fontId="0" fillId="0" borderId="0" xfId="0" applyFill="1" applyAlignment="1"/>
    <xf numFmtId="0" fontId="8" fillId="0" borderId="0" xfId="0" applyFont="1" applyFill="1" applyBorder="1" applyAlignment="1"/>
    <xf numFmtId="0" fontId="8" fillId="0" borderId="0" xfId="0" applyFont="1" applyFill="1" applyAlignment="1">
      <alignment horizontal="center" vertical="center"/>
    </xf>
    <xf numFmtId="0" fontId="6" fillId="0" borderId="0" xfId="0" applyFont="1" applyFill="1" applyAlignment="1">
      <alignment horizontal="center" vertical="center"/>
    </xf>
    <xf numFmtId="0" fontId="0" fillId="0" borderId="16" xfId="0" applyBorder="1" applyAlignment="1"/>
    <xf numFmtId="0" fontId="0" fillId="0" borderId="0" xfId="0" applyAlignment="1"/>
    <xf numFmtId="0" fontId="5" fillId="0" borderId="0" xfId="0" applyFont="1" applyBorder="1" applyAlignment="1">
      <alignment horizont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5" xfId="0" applyFont="1" applyBorder="1" applyAlignment="1">
      <alignment horizontal="center" vertical="center" wrapText="1"/>
    </xf>
    <xf numFmtId="49" fontId="5" fillId="0" borderId="0" xfId="0" applyNumberFormat="1" applyFont="1" applyBorder="1" applyAlignment="1">
      <alignment horizontal="center"/>
    </xf>
    <xf numFmtId="0" fontId="17" fillId="0" borderId="0" xfId="0" applyFont="1" applyBorder="1" applyAlignment="1">
      <alignment horizontal="left" vertical="top" wrapText="1"/>
    </xf>
    <xf numFmtId="0" fontId="24" fillId="0" borderId="0" xfId="0" applyFont="1" applyAlignment="1"/>
    <xf numFmtId="0" fontId="5" fillId="0" borderId="0" xfId="0" applyFont="1" applyBorder="1" applyAlignment="1">
      <alignment horizontal="center" vertical="top"/>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view="pageBreakPreview" topLeftCell="A29" zoomScale="70" zoomScaleSheetLayoutView="70" workbookViewId="0">
      <selection activeCell="E34" sqref="E34"/>
    </sheetView>
  </sheetViews>
  <sheetFormatPr defaultRowHeight="18" x14ac:dyDescent="0.25"/>
  <cols>
    <col min="1" max="1" width="75.7109375" style="11" customWidth="1"/>
    <col min="2" max="2" width="6" style="11" customWidth="1"/>
    <col min="3" max="3" width="45" style="11" customWidth="1"/>
    <col min="4" max="4" width="23" style="20" customWidth="1"/>
    <col min="5" max="5" width="24" style="20" customWidth="1"/>
    <col min="6" max="6" width="23.42578125" style="12" customWidth="1"/>
    <col min="7" max="7" width="9.140625" style="12" customWidth="1"/>
    <col min="8" max="8" width="0.140625" style="12" hidden="1" customWidth="1"/>
    <col min="9" max="16384" width="9.140625" style="12"/>
  </cols>
  <sheetData>
    <row r="1" spans="1:6" ht="10.5" customHeight="1" x14ac:dyDescent="0.25">
      <c r="A1" s="131"/>
      <c r="B1" s="131"/>
      <c r="C1" s="131"/>
      <c r="D1" s="188"/>
      <c r="E1" s="188"/>
      <c r="F1" s="188"/>
    </row>
    <row r="2" spans="1:6" ht="9.75" customHeight="1" x14ac:dyDescent="0.25">
      <c r="A2" s="131"/>
      <c r="B2" s="131"/>
      <c r="C2" s="131"/>
      <c r="D2" s="132"/>
      <c r="E2" s="133"/>
      <c r="F2" s="132"/>
    </row>
    <row r="3" spans="1:6" ht="10.5" customHeight="1" x14ac:dyDescent="0.25">
      <c r="A3" s="131"/>
      <c r="B3" s="131"/>
      <c r="C3" s="131"/>
      <c r="D3" s="132"/>
      <c r="E3" s="133"/>
      <c r="F3" s="132"/>
    </row>
    <row r="4" spans="1:6" ht="11.25" customHeight="1" x14ac:dyDescent="0.25">
      <c r="A4" s="131"/>
      <c r="B4" s="131"/>
      <c r="C4" s="131"/>
      <c r="D4" s="132"/>
      <c r="E4" s="133"/>
      <c r="F4" s="132"/>
    </row>
    <row r="5" spans="1:6" ht="10.5" customHeight="1" x14ac:dyDescent="0.25">
      <c r="A5" s="131"/>
      <c r="B5" s="131"/>
      <c r="C5" s="131"/>
      <c r="D5" s="132"/>
      <c r="E5" s="133"/>
      <c r="F5" s="132"/>
    </row>
    <row r="6" spans="1:6" ht="17.25" customHeight="1" thickBot="1" x14ac:dyDescent="0.3">
      <c r="A6" s="192" t="s">
        <v>193</v>
      </c>
      <c r="B6" s="192"/>
      <c r="C6" s="192"/>
      <c r="D6" s="192"/>
      <c r="E6" s="134"/>
      <c r="F6" s="135" t="s">
        <v>4</v>
      </c>
    </row>
    <row r="7" spans="1:6" ht="15" customHeight="1" x14ac:dyDescent="0.25">
      <c r="A7" s="131"/>
      <c r="B7" s="136"/>
      <c r="C7" s="131"/>
      <c r="D7" s="137" t="s">
        <v>188</v>
      </c>
      <c r="E7" s="137"/>
      <c r="F7" s="138" t="s">
        <v>21</v>
      </c>
    </row>
    <row r="8" spans="1:6" ht="15.75" customHeight="1" x14ac:dyDescent="0.25">
      <c r="A8" s="139"/>
      <c r="B8" s="139"/>
      <c r="C8" s="193" t="s">
        <v>504</v>
      </c>
      <c r="D8" s="193"/>
      <c r="E8" s="140" t="s">
        <v>192</v>
      </c>
      <c r="F8" s="141" t="s">
        <v>503</v>
      </c>
    </row>
    <row r="9" spans="1:6" ht="15.75" customHeight="1" x14ac:dyDescent="0.25">
      <c r="A9" s="142" t="s">
        <v>38</v>
      </c>
      <c r="B9" s="136"/>
      <c r="C9" s="136"/>
      <c r="D9" s="133"/>
      <c r="E9" s="143" t="s">
        <v>189</v>
      </c>
      <c r="F9" s="144" t="s">
        <v>77</v>
      </c>
    </row>
    <row r="10" spans="1:6" ht="17.25" customHeight="1" x14ac:dyDescent="0.25">
      <c r="A10" s="145" t="s">
        <v>97</v>
      </c>
      <c r="B10" s="140"/>
      <c r="C10" s="140"/>
      <c r="D10" s="140"/>
      <c r="E10" s="143" t="s">
        <v>190</v>
      </c>
      <c r="F10" s="141" t="s">
        <v>78</v>
      </c>
    </row>
    <row r="11" spans="1:6" ht="35.25" customHeight="1" x14ac:dyDescent="0.25">
      <c r="A11" s="189" t="s">
        <v>259</v>
      </c>
      <c r="B11" s="190"/>
      <c r="C11" s="190"/>
      <c r="D11" s="190"/>
      <c r="E11" s="143" t="s">
        <v>191</v>
      </c>
      <c r="F11" s="141" t="s">
        <v>155</v>
      </c>
    </row>
    <row r="12" spans="1:6" ht="14.1" customHeight="1" x14ac:dyDescent="0.25">
      <c r="A12" s="145" t="s">
        <v>211</v>
      </c>
      <c r="B12" s="136"/>
      <c r="C12" s="136"/>
      <c r="D12" s="133"/>
      <c r="E12" s="133"/>
      <c r="F12" s="146"/>
    </row>
    <row r="13" spans="1:6" ht="17.25" customHeight="1" thickBot="1" x14ac:dyDescent="0.3">
      <c r="A13" s="142" t="s">
        <v>91</v>
      </c>
      <c r="B13" s="191" t="s">
        <v>187</v>
      </c>
      <c r="C13" s="190"/>
      <c r="D13" s="133"/>
      <c r="E13" s="133"/>
      <c r="F13" s="147" t="s">
        <v>0</v>
      </c>
    </row>
    <row r="14" spans="1:6" ht="13.5" customHeight="1" x14ac:dyDescent="0.25">
      <c r="A14" s="131"/>
      <c r="B14" s="190"/>
      <c r="C14" s="190"/>
      <c r="D14" s="133"/>
      <c r="E14" s="133"/>
      <c r="F14" s="148"/>
    </row>
    <row r="15" spans="1:6" ht="5.25" customHeight="1" x14ac:dyDescent="0.25">
      <c r="A15" s="149"/>
      <c r="B15" s="149"/>
      <c r="C15" s="150"/>
      <c r="D15" s="151"/>
      <c r="E15" s="151"/>
      <c r="F15" s="152"/>
    </row>
    <row r="16" spans="1:6" ht="16.5" customHeight="1" x14ac:dyDescent="0.25">
      <c r="A16" s="153"/>
      <c r="B16" s="154" t="s">
        <v>10</v>
      </c>
      <c r="C16" s="155" t="s">
        <v>37</v>
      </c>
      <c r="D16" s="156" t="s">
        <v>29</v>
      </c>
      <c r="E16" s="157"/>
      <c r="F16" s="158" t="s">
        <v>22</v>
      </c>
    </row>
    <row r="17" spans="1:6" ht="21.75" customHeight="1" x14ac:dyDescent="0.25">
      <c r="A17" s="155" t="s">
        <v>5</v>
      </c>
      <c r="B17" s="154" t="s">
        <v>11</v>
      </c>
      <c r="C17" s="155" t="s">
        <v>33</v>
      </c>
      <c r="D17" s="156" t="s">
        <v>30</v>
      </c>
      <c r="E17" s="156" t="s">
        <v>24</v>
      </c>
      <c r="F17" s="156" t="s">
        <v>3</v>
      </c>
    </row>
    <row r="18" spans="1:6" ht="16.5" customHeight="1" x14ac:dyDescent="0.25">
      <c r="A18" s="159"/>
      <c r="B18" s="154" t="s">
        <v>12</v>
      </c>
      <c r="C18" s="155" t="s">
        <v>34</v>
      </c>
      <c r="D18" s="156" t="s">
        <v>3</v>
      </c>
      <c r="E18" s="156"/>
      <c r="F18" s="156"/>
    </row>
    <row r="19" spans="1:6" ht="19.5" customHeight="1" x14ac:dyDescent="0.25">
      <c r="A19" s="160">
        <v>1</v>
      </c>
      <c r="B19" s="161">
        <v>2</v>
      </c>
      <c r="C19" s="160">
        <v>3</v>
      </c>
      <c r="D19" s="162" t="s">
        <v>1</v>
      </c>
      <c r="E19" s="162" t="s">
        <v>25</v>
      </c>
      <c r="F19" s="162" t="s">
        <v>26</v>
      </c>
    </row>
    <row r="20" spans="1:6" ht="29.25" customHeight="1" x14ac:dyDescent="0.35">
      <c r="A20" s="163" t="s">
        <v>27</v>
      </c>
      <c r="B20" s="164" t="s">
        <v>80</v>
      </c>
      <c r="C20" s="165" t="s">
        <v>20</v>
      </c>
      <c r="D20" s="64">
        <f>D22+D64</f>
        <v>7696100</v>
      </c>
      <c r="E20" s="64">
        <f>E22+E64</f>
        <v>1474432.99</v>
      </c>
      <c r="F20" s="166">
        <f>D20-E20</f>
        <v>6221667.0099999998</v>
      </c>
    </row>
    <row r="21" spans="1:6" ht="24" customHeight="1" x14ac:dyDescent="0.35">
      <c r="A21" s="163" t="s">
        <v>6</v>
      </c>
      <c r="B21" s="164" t="s">
        <v>80</v>
      </c>
      <c r="C21" s="167"/>
      <c r="D21" s="62"/>
      <c r="E21" s="62"/>
      <c r="F21" s="168"/>
    </row>
    <row r="22" spans="1:6" ht="27" customHeight="1" x14ac:dyDescent="0.35">
      <c r="A22" s="169" t="s">
        <v>41</v>
      </c>
      <c r="B22" s="164" t="s">
        <v>80</v>
      </c>
      <c r="C22" s="164" t="s">
        <v>98</v>
      </c>
      <c r="D22" s="62">
        <f>D23+D28+D34+D37+D45+D48+D59</f>
        <v>2831500</v>
      </c>
      <c r="E22" s="62">
        <f>E23+E28+E37+E45+E48</f>
        <v>395532.99000000005</v>
      </c>
      <c r="F22" s="168">
        <f>D22-E22</f>
        <v>2435967.0099999998</v>
      </c>
    </row>
    <row r="23" spans="1:6" ht="33" customHeight="1" x14ac:dyDescent="0.35">
      <c r="A23" s="169" t="s">
        <v>42</v>
      </c>
      <c r="B23" s="164" t="s">
        <v>80</v>
      </c>
      <c r="C23" s="164" t="s">
        <v>99</v>
      </c>
      <c r="D23" s="170">
        <f>D24</f>
        <v>293600</v>
      </c>
      <c r="E23" s="64">
        <f>E24</f>
        <v>187672</v>
      </c>
      <c r="F23" s="168">
        <f t="shared" ref="F23:F57" si="0">D23-E23</f>
        <v>105928</v>
      </c>
    </row>
    <row r="24" spans="1:6" ht="26.25" customHeight="1" x14ac:dyDescent="0.35">
      <c r="A24" s="169" t="s">
        <v>43</v>
      </c>
      <c r="B24" s="164" t="s">
        <v>80</v>
      </c>
      <c r="C24" s="164" t="s">
        <v>100</v>
      </c>
      <c r="D24" s="170">
        <f>D25+D26</f>
        <v>293600</v>
      </c>
      <c r="E24" s="64">
        <f>E25+E26</f>
        <v>187672</v>
      </c>
      <c r="F24" s="168">
        <f>D24-E24</f>
        <v>105928</v>
      </c>
    </row>
    <row r="25" spans="1:6" ht="165" customHeight="1" x14ac:dyDescent="0.35">
      <c r="A25" s="169" t="s">
        <v>117</v>
      </c>
      <c r="B25" s="164" t="s">
        <v>80</v>
      </c>
      <c r="C25" s="164" t="s">
        <v>121</v>
      </c>
      <c r="D25" s="170">
        <v>292900</v>
      </c>
      <c r="E25" s="64">
        <v>187266.9</v>
      </c>
      <c r="F25" s="168">
        <f t="shared" si="0"/>
        <v>105633.1</v>
      </c>
    </row>
    <row r="26" spans="1:6" ht="98.25" customHeight="1" x14ac:dyDescent="0.35">
      <c r="A26" s="169" t="s">
        <v>123</v>
      </c>
      <c r="B26" s="164" t="s">
        <v>80</v>
      </c>
      <c r="C26" s="164" t="s">
        <v>122</v>
      </c>
      <c r="D26" s="170">
        <v>700</v>
      </c>
      <c r="E26" s="64">
        <v>405.1</v>
      </c>
      <c r="F26" s="168">
        <f>D26-E26</f>
        <v>294.89999999999998</v>
      </c>
    </row>
    <row r="27" spans="1:6" ht="61.5" hidden="1" customHeight="1" x14ac:dyDescent="0.35">
      <c r="A27" s="169" t="s">
        <v>44</v>
      </c>
      <c r="B27" s="164" t="s">
        <v>80</v>
      </c>
      <c r="C27" s="164" t="s">
        <v>69</v>
      </c>
      <c r="D27" s="170">
        <v>0</v>
      </c>
      <c r="E27" s="64">
        <v>117</v>
      </c>
      <c r="F27" s="168">
        <f t="shared" si="0"/>
        <v>-117</v>
      </c>
    </row>
    <row r="28" spans="1:6" ht="79.5" customHeight="1" x14ac:dyDescent="0.35">
      <c r="A28" s="169" t="s">
        <v>136</v>
      </c>
      <c r="B28" s="164" t="s">
        <v>80</v>
      </c>
      <c r="C28" s="164" t="s">
        <v>134</v>
      </c>
      <c r="D28" s="170">
        <f>D29</f>
        <v>635100</v>
      </c>
      <c r="E28" s="64">
        <f>E30+E31+E32+E33</f>
        <v>42999.519999999997</v>
      </c>
      <c r="F28" s="168">
        <f t="shared" ref="F28:F32" si="1">D28-E28</f>
        <v>592100.48</v>
      </c>
    </row>
    <row r="29" spans="1:6" ht="89.25" customHeight="1" x14ac:dyDescent="0.35">
      <c r="A29" s="169" t="s">
        <v>137</v>
      </c>
      <c r="B29" s="164" t="s">
        <v>80</v>
      </c>
      <c r="C29" s="164" t="s">
        <v>135</v>
      </c>
      <c r="D29" s="170">
        <f>D30+D31+D32</f>
        <v>635100</v>
      </c>
      <c r="E29" s="64">
        <f>E28</f>
        <v>42999.519999999997</v>
      </c>
      <c r="F29" s="168">
        <f t="shared" si="1"/>
        <v>592100.48</v>
      </c>
    </row>
    <row r="30" spans="1:6" ht="159.75" customHeight="1" x14ac:dyDescent="0.35">
      <c r="A30" s="169" t="s">
        <v>138</v>
      </c>
      <c r="B30" s="164" t="s">
        <v>80</v>
      </c>
      <c r="C30" s="164" t="s">
        <v>139</v>
      </c>
      <c r="D30" s="170">
        <v>221400</v>
      </c>
      <c r="E30" s="64">
        <v>17903.509999999998</v>
      </c>
      <c r="F30" s="168">
        <f t="shared" si="1"/>
        <v>203496.49</v>
      </c>
    </row>
    <row r="31" spans="1:6" ht="208.5" customHeight="1" x14ac:dyDescent="0.35">
      <c r="A31" s="169" t="s">
        <v>140</v>
      </c>
      <c r="B31" s="164" t="s">
        <v>80</v>
      </c>
      <c r="C31" s="164" t="s">
        <v>141</v>
      </c>
      <c r="D31" s="170">
        <v>4500</v>
      </c>
      <c r="E31" s="64">
        <v>363.66</v>
      </c>
      <c r="F31" s="168">
        <f t="shared" si="1"/>
        <v>4136.34</v>
      </c>
    </row>
    <row r="32" spans="1:6" ht="158.25" customHeight="1" x14ac:dyDescent="0.35">
      <c r="A32" s="169" t="s">
        <v>142</v>
      </c>
      <c r="B32" s="164" t="s">
        <v>80</v>
      </c>
      <c r="C32" s="164" t="s">
        <v>143</v>
      </c>
      <c r="D32" s="170">
        <v>409200</v>
      </c>
      <c r="E32" s="64">
        <v>28463.29</v>
      </c>
      <c r="F32" s="168">
        <f t="shared" si="1"/>
        <v>380736.71</v>
      </c>
    </row>
    <row r="33" spans="1:6" ht="176.25" customHeight="1" x14ac:dyDescent="0.35">
      <c r="A33" s="169" t="s">
        <v>286</v>
      </c>
      <c r="B33" s="164" t="s">
        <v>80</v>
      </c>
      <c r="C33" s="164" t="s">
        <v>144</v>
      </c>
      <c r="D33" s="180" t="s">
        <v>79</v>
      </c>
      <c r="E33" s="64">
        <v>-3730.94</v>
      </c>
      <c r="F33" s="168">
        <v>2107.83</v>
      </c>
    </row>
    <row r="34" spans="1:6" ht="23.25" x14ac:dyDescent="0.35">
      <c r="A34" s="169" t="s">
        <v>45</v>
      </c>
      <c r="B34" s="164" t="s">
        <v>80</v>
      </c>
      <c r="C34" s="164" t="s">
        <v>101</v>
      </c>
      <c r="D34" s="170">
        <f>D35</f>
        <v>1300</v>
      </c>
      <c r="E34" s="181" t="s">
        <v>79</v>
      </c>
      <c r="F34" s="171">
        <f>D34</f>
        <v>1300</v>
      </c>
    </row>
    <row r="35" spans="1:6" ht="25.5" customHeight="1" x14ac:dyDescent="0.35">
      <c r="A35" s="40" t="s">
        <v>148</v>
      </c>
      <c r="B35" s="164" t="s">
        <v>80</v>
      </c>
      <c r="C35" s="164" t="s">
        <v>149</v>
      </c>
      <c r="D35" s="172">
        <f>D36</f>
        <v>1300</v>
      </c>
      <c r="E35" s="181" t="s">
        <v>79</v>
      </c>
      <c r="F35" s="171">
        <f>D35</f>
        <v>1300</v>
      </c>
    </row>
    <row r="36" spans="1:6" ht="25.5" customHeight="1" x14ac:dyDescent="0.35">
      <c r="A36" s="40" t="s">
        <v>148</v>
      </c>
      <c r="B36" s="164" t="s">
        <v>80</v>
      </c>
      <c r="C36" s="164" t="s">
        <v>150</v>
      </c>
      <c r="D36" s="172">
        <v>1300</v>
      </c>
      <c r="E36" s="181" t="s">
        <v>79</v>
      </c>
      <c r="F36" s="171">
        <f>D36</f>
        <v>1300</v>
      </c>
    </row>
    <row r="37" spans="1:6" ht="23.25" x14ac:dyDescent="0.35">
      <c r="A37" s="40" t="s">
        <v>46</v>
      </c>
      <c r="B37" s="164" t="s">
        <v>80</v>
      </c>
      <c r="C37" s="164" t="s">
        <v>102</v>
      </c>
      <c r="D37" s="170">
        <f>D38+D40</f>
        <v>1618000</v>
      </c>
      <c r="E37" s="64">
        <f>E38+E40</f>
        <v>159449.77000000002</v>
      </c>
      <c r="F37" s="168">
        <f t="shared" si="0"/>
        <v>1458550.23</v>
      </c>
    </row>
    <row r="38" spans="1:6" ht="23.25" x14ac:dyDescent="0.35">
      <c r="A38" s="40" t="s">
        <v>47</v>
      </c>
      <c r="B38" s="164" t="s">
        <v>80</v>
      </c>
      <c r="C38" s="164" t="s">
        <v>103</v>
      </c>
      <c r="D38" s="170">
        <f>D39</f>
        <v>134300</v>
      </c>
      <c r="E38" s="64">
        <f>E39</f>
        <v>2941.79</v>
      </c>
      <c r="F38" s="168">
        <f t="shared" si="0"/>
        <v>131358.21</v>
      </c>
    </row>
    <row r="39" spans="1:6" ht="101.25" customHeight="1" x14ac:dyDescent="0.35">
      <c r="A39" s="40" t="s">
        <v>212</v>
      </c>
      <c r="B39" s="164" t="s">
        <v>80</v>
      </c>
      <c r="C39" s="164" t="s">
        <v>205</v>
      </c>
      <c r="D39" s="170">
        <v>134300</v>
      </c>
      <c r="E39" s="64">
        <v>2941.79</v>
      </c>
      <c r="F39" s="168">
        <f t="shared" si="0"/>
        <v>131358.21</v>
      </c>
    </row>
    <row r="40" spans="1:6" ht="30.75" customHeight="1" x14ac:dyDescent="0.35">
      <c r="A40" s="40" t="s">
        <v>48</v>
      </c>
      <c r="B40" s="164" t="s">
        <v>80</v>
      </c>
      <c r="C40" s="164" t="s">
        <v>104</v>
      </c>
      <c r="D40" s="170">
        <f>D41+D43</f>
        <v>1483700</v>
      </c>
      <c r="E40" s="64">
        <f>E41+E43</f>
        <v>156507.98000000001</v>
      </c>
      <c r="F40" s="168">
        <f t="shared" si="0"/>
        <v>1327192.02</v>
      </c>
    </row>
    <row r="41" spans="1:6" ht="32.25" customHeight="1" x14ac:dyDescent="0.35">
      <c r="A41" s="40" t="s">
        <v>197</v>
      </c>
      <c r="B41" s="164" t="s">
        <v>80</v>
      </c>
      <c r="C41" s="164" t="s">
        <v>250</v>
      </c>
      <c r="D41" s="170">
        <f>D42</f>
        <v>452600</v>
      </c>
      <c r="E41" s="64">
        <f>E42</f>
        <v>134581.94</v>
      </c>
      <c r="F41" s="168">
        <f t="shared" si="0"/>
        <v>318018.06</v>
      </c>
    </row>
    <row r="42" spans="1:6" ht="74.25" customHeight="1" x14ac:dyDescent="0.35">
      <c r="A42" s="40" t="s">
        <v>199</v>
      </c>
      <c r="B42" s="164" t="s">
        <v>80</v>
      </c>
      <c r="C42" s="164" t="s">
        <v>194</v>
      </c>
      <c r="D42" s="170">
        <v>452600</v>
      </c>
      <c r="E42" s="64">
        <v>134581.94</v>
      </c>
      <c r="F42" s="168">
        <f t="shared" si="0"/>
        <v>318018.06</v>
      </c>
    </row>
    <row r="43" spans="1:6" ht="33" customHeight="1" x14ac:dyDescent="0.35">
      <c r="A43" s="40" t="s">
        <v>200</v>
      </c>
      <c r="B43" s="164" t="s">
        <v>80</v>
      </c>
      <c r="C43" s="164" t="s">
        <v>195</v>
      </c>
      <c r="D43" s="170">
        <f>D44</f>
        <v>1031100</v>
      </c>
      <c r="E43" s="64">
        <f>E44</f>
        <v>21926.04</v>
      </c>
      <c r="F43" s="168">
        <f t="shared" si="0"/>
        <v>1009173.96</v>
      </c>
    </row>
    <row r="44" spans="1:6" ht="103.5" customHeight="1" x14ac:dyDescent="0.35">
      <c r="A44" s="40" t="s">
        <v>201</v>
      </c>
      <c r="B44" s="164" t="s">
        <v>80</v>
      </c>
      <c r="C44" s="164" t="s">
        <v>196</v>
      </c>
      <c r="D44" s="62">
        <v>1031100</v>
      </c>
      <c r="E44" s="62">
        <v>21926.04</v>
      </c>
      <c r="F44" s="168">
        <f t="shared" si="0"/>
        <v>1009173.96</v>
      </c>
    </row>
    <row r="45" spans="1:6" ht="25.5" customHeight="1" x14ac:dyDescent="0.35">
      <c r="A45" s="40" t="s">
        <v>124</v>
      </c>
      <c r="B45" s="164" t="s">
        <v>80</v>
      </c>
      <c r="C45" s="164" t="s">
        <v>125</v>
      </c>
      <c r="D45" s="62">
        <f t="shared" ref="D45:D46" si="2">D46</f>
        <v>7500</v>
      </c>
      <c r="E45" s="63">
        <f>E46</f>
        <v>400</v>
      </c>
      <c r="F45" s="168">
        <f t="shared" ref="F45:F50" si="3">D45-E45</f>
        <v>7100</v>
      </c>
    </row>
    <row r="46" spans="1:6" ht="105" customHeight="1" x14ac:dyDescent="0.35">
      <c r="A46" s="40" t="s">
        <v>126</v>
      </c>
      <c r="B46" s="164" t="s">
        <v>80</v>
      </c>
      <c r="C46" s="164" t="s">
        <v>127</v>
      </c>
      <c r="D46" s="62">
        <f t="shared" si="2"/>
        <v>7500</v>
      </c>
      <c r="E46" s="63">
        <f>E47</f>
        <v>400</v>
      </c>
      <c r="F46" s="168">
        <f t="shared" si="3"/>
        <v>7100</v>
      </c>
    </row>
    <row r="47" spans="1:6" ht="165" customHeight="1" x14ac:dyDescent="0.35">
      <c r="A47" s="40" t="s">
        <v>293</v>
      </c>
      <c r="B47" s="164" t="s">
        <v>80</v>
      </c>
      <c r="C47" s="164" t="s">
        <v>128</v>
      </c>
      <c r="D47" s="62">
        <v>7500</v>
      </c>
      <c r="E47" s="63">
        <v>400</v>
      </c>
      <c r="F47" s="168">
        <f t="shared" si="3"/>
        <v>7100</v>
      </c>
    </row>
    <row r="48" spans="1:6" ht="93" x14ac:dyDescent="0.35">
      <c r="A48" s="40" t="s">
        <v>49</v>
      </c>
      <c r="B48" s="164" t="s">
        <v>80</v>
      </c>
      <c r="C48" s="164" t="s">
        <v>105</v>
      </c>
      <c r="D48" s="62">
        <f t="shared" ref="D48" si="4">D49</f>
        <v>230500</v>
      </c>
      <c r="E48" s="63">
        <f>E49</f>
        <v>5011.7</v>
      </c>
      <c r="F48" s="168">
        <f t="shared" si="3"/>
        <v>225488.3</v>
      </c>
    </row>
    <row r="49" spans="1:6" ht="213" customHeight="1" x14ac:dyDescent="0.35">
      <c r="A49" s="40" t="s">
        <v>94</v>
      </c>
      <c r="B49" s="164" t="s">
        <v>80</v>
      </c>
      <c r="C49" s="164" t="s">
        <v>106</v>
      </c>
      <c r="D49" s="62">
        <f>D50</f>
        <v>230500</v>
      </c>
      <c r="E49" s="63">
        <f>E50</f>
        <v>5011.7</v>
      </c>
      <c r="F49" s="168">
        <f t="shared" si="3"/>
        <v>225488.3</v>
      </c>
    </row>
    <row r="50" spans="1:6" ht="165" customHeight="1" x14ac:dyDescent="0.35">
      <c r="A50" s="40" t="s">
        <v>287</v>
      </c>
      <c r="B50" s="164" t="s">
        <v>80</v>
      </c>
      <c r="C50" s="164" t="s">
        <v>107</v>
      </c>
      <c r="D50" s="62">
        <f>D58</f>
        <v>230500</v>
      </c>
      <c r="E50" s="63">
        <f>E58</f>
        <v>5011.7</v>
      </c>
      <c r="F50" s="168">
        <f t="shared" si="3"/>
        <v>225488.3</v>
      </c>
    </row>
    <row r="51" spans="1:6" ht="15.75" hidden="1" customHeight="1" x14ac:dyDescent="0.35">
      <c r="A51" s="40" t="s">
        <v>96</v>
      </c>
      <c r="B51" s="164" t="s">
        <v>80</v>
      </c>
      <c r="C51" s="164" t="s">
        <v>118</v>
      </c>
      <c r="D51" s="62">
        <v>83700</v>
      </c>
      <c r="E51" s="63">
        <v>64934.76</v>
      </c>
      <c r="F51" s="168">
        <f t="shared" si="0"/>
        <v>18765.239999999998</v>
      </c>
    </row>
    <row r="52" spans="1:6" ht="9" hidden="1" customHeight="1" x14ac:dyDescent="0.35">
      <c r="A52" s="40" t="s">
        <v>51</v>
      </c>
      <c r="B52" s="164" t="s">
        <v>80</v>
      </c>
      <c r="C52" s="164" t="s">
        <v>72</v>
      </c>
      <c r="D52" s="62">
        <f t="shared" ref="D52:E54" si="5">D53</f>
        <v>0</v>
      </c>
      <c r="E52" s="63">
        <f t="shared" si="5"/>
        <v>0</v>
      </c>
      <c r="F52" s="168">
        <f t="shared" si="0"/>
        <v>0</v>
      </c>
    </row>
    <row r="53" spans="1:6" ht="12" hidden="1" customHeight="1" x14ac:dyDescent="0.35">
      <c r="A53" s="40" t="s">
        <v>52</v>
      </c>
      <c r="B53" s="164" t="s">
        <v>80</v>
      </c>
      <c r="C53" s="164" t="s">
        <v>73</v>
      </c>
      <c r="D53" s="62">
        <f t="shared" si="5"/>
        <v>0</v>
      </c>
      <c r="E53" s="63">
        <f t="shared" si="5"/>
        <v>0</v>
      </c>
      <c r="F53" s="168">
        <f t="shared" si="0"/>
        <v>0</v>
      </c>
    </row>
    <row r="54" spans="1:6" ht="11.25" hidden="1" customHeight="1" x14ac:dyDescent="0.35">
      <c r="A54" s="174" t="s">
        <v>53</v>
      </c>
      <c r="B54" s="164" t="s">
        <v>80</v>
      </c>
      <c r="C54" s="164" t="s">
        <v>74</v>
      </c>
      <c r="D54" s="62">
        <f t="shared" si="5"/>
        <v>0</v>
      </c>
      <c r="E54" s="63">
        <f t="shared" si="5"/>
        <v>0</v>
      </c>
      <c r="F54" s="168">
        <f t="shared" si="0"/>
        <v>0</v>
      </c>
    </row>
    <row r="55" spans="1:6" ht="11.25" hidden="1" customHeight="1" x14ac:dyDescent="0.35">
      <c r="A55" s="174" t="s">
        <v>54</v>
      </c>
      <c r="B55" s="164" t="s">
        <v>80</v>
      </c>
      <c r="C55" s="164" t="s">
        <v>75</v>
      </c>
      <c r="D55" s="62"/>
      <c r="E55" s="63"/>
      <c r="F55" s="168">
        <f t="shared" si="0"/>
        <v>0</v>
      </c>
    </row>
    <row r="56" spans="1:6" ht="26.25" hidden="1" customHeight="1" x14ac:dyDescent="0.35">
      <c r="A56" s="40" t="s">
        <v>49</v>
      </c>
      <c r="B56" s="164" t="s">
        <v>80</v>
      </c>
      <c r="C56" s="164" t="s">
        <v>70</v>
      </c>
      <c r="D56" s="62"/>
      <c r="E56" s="63">
        <f>E57</f>
        <v>5011.7</v>
      </c>
      <c r="F56" s="168">
        <f t="shared" si="0"/>
        <v>-5011.7</v>
      </c>
    </row>
    <row r="57" spans="1:6" ht="12.75" hidden="1" customHeight="1" x14ac:dyDescent="0.35">
      <c r="A57" s="40" t="s">
        <v>50</v>
      </c>
      <c r="B57" s="164" t="s">
        <v>80</v>
      </c>
      <c r="C57" s="164" t="s">
        <v>71</v>
      </c>
      <c r="D57" s="62">
        <v>0</v>
      </c>
      <c r="E57" s="63">
        <f>E58</f>
        <v>5011.7</v>
      </c>
      <c r="F57" s="168">
        <f t="shared" si="0"/>
        <v>-5011.7</v>
      </c>
    </row>
    <row r="58" spans="1:6" ht="170.25" customHeight="1" x14ac:dyDescent="0.35">
      <c r="A58" s="40" t="s">
        <v>206</v>
      </c>
      <c r="B58" s="164" t="s">
        <v>80</v>
      </c>
      <c r="C58" s="164" t="s">
        <v>198</v>
      </c>
      <c r="D58" s="62">
        <v>230500</v>
      </c>
      <c r="E58" s="63">
        <v>5011.7</v>
      </c>
      <c r="F58" s="168">
        <f>D58-E58</f>
        <v>225488.3</v>
      </c>
    </row>
    <row r="59" spans="1:6" ht="27.75" customHeight="1" x14ac:dyDescent="0.35">
      <c r="A59" s="40" t="s">
        <v>146</v>
      </c>
      <c r="B59" s="164" t="s">
        <v>80</v>
      </c>
      <c r="C59" s="164" t="s">
        <v>147</v>
      </c>
      <c r="D59" s="62">
        <f>D60</f>
        <v>45500</v>
      </c>
      <c r="E59" s="182" t="s">
        <v>79</v>
      </c>
      <c r="F59" s="168">
        <f>D59</f>
        <v>45500</v>
      </c>
    </row>
    <row r="60" spans="1:6" ht="52.5" customHeight="1" x14ac:dyDescent="0.35">
      <c r="A60" s="174" t="s">
        <v>288</v>
      </c>
      <c r="B60" s="164" t="s">
        <v>80</v>
      </c>
      <c r="C60" s="164" t="s">
        <v>131</v>
      </c>
      <c r="D60" s="62">
        <f>D61</f>
        <v>45500</v>
      </c>
      <c r="E60" s="173" t="s">
        <v>79</v>
      </c>
      <c r="F60" s="168">
        <f>D60</f>
        <v>45500</v>
      </c>
    </row>
    <row r="61" spans="1:6" ht="91.5" customHeight="1" x14ac:dyDescent="0.35">
      <c r="A61" s="174" t="s">
        <v>289</v>
      </c>
      <c r="B61" s="164" t="s">
        <v>80</v>
      </c>
      <c r="C61" s="164" t="s">
        <v>252</v>
      </c>
      <c r="D61" s="62">
        <v>45500</v>
      </c>
      <c r="E61" s="175">
        <v>0</v>
      </c>
      <c r="F61" s="168">
        <f>D61</f>
        <v>45500</v>
      </c>
    </row>
    <row r="62" spans="1:6" ht="36" customHeight="1" x14ac:dyDescent="0.35">
      <c r="A62" s="183" t="s">
        <v>294</v>
      </c>
      <c r="B62" s="164" t="s">
        <v>80</v>
      </c>
      <c r="C62" s="164" t="s">
        <v>296</v>
      </c>
      <c r="D62" s="173" t="s">
        <v>79</v>
      </c>
      <c r="E62" s="175" t="s">
        <v>79</v>
      </c>
      <c r="F62" s="176" t="s">
        <v>79</v>
      </c>
    </row>
    <row r="63" spans="1:6" ht="53.25" customHeight="1" x14ac:dyDescent="0.35">
      <c r="A63" s="184" t="s">
        <v>295</v>
      </c>
      <c r="B63" s="164" t="s">
        <v>80</v>
      </c>
      <c r="C63" s="164" t="s">
        <v>297</v>
      </c>
      <c r="D63" s="173" t="s">
        <v>79</v>
      </c>
      <c r="E63" s="175" t="s">
        <v>79</v>
      </c>
      <c r="F63" s="176" t="s">
        <v>79</v>
      </c>
    </row>
    <row r="64" spans="1:6" ht="23.25" x14ac:dyDescent="0.35">
      <c r="A64" s="40" t="s">
        <v>55</v>
      </c>
      <c r="B64" s="164" t="s">
        <v>80</v>
      </c>
      <c r="C64" s="164" t="s">
        <v>108</v>
      </c>
      <c r="D64" s="62">
        <f>D65</f>
        <v>4864600</v>
      </c>
      <c r="E64" s="173">
        <f>E68+E71+E73</f>
        <v>1078900</v>
      </c>
      <c r="F64" s="168">
        <f>F65</f>
        <v>3934500</v>
      </c>
    </row>
    <row r="65" spans="1:6" ht="84" customHeight="1" x14ac:dyDescent="0.35">
      <c r="A65" s="40" t="s">
        <v>56</v>
      </c>
      <c r="B65" s="164" t="s">
        <v>80</v>
      </c>
      <c r="C65" s="164" t="s">
        <v>109</v>
      </c>
      <c r="D65" s="62">
        <f>D66+D69+D74</f>
        <v>4864600</v>
      </c>
      <c r="E65" s="173">
        <f>E66</f>
        <v>930100</v>
      </c>
      <c r="F65" s="168">
        <f>D65-E65</f>
        <v>3934500</v>
      </c>
    </row>
    <row r="66" spans="1:6" ht="58.5" customHeight="1" x14ac:dyDescent="0.35">
      <c r="A66" s="40" t="s">
        <v>506</v>
      </c>
      <c r="B66" s="164" t="s">
        <v>80</v>
      </c>
      <c r="C66" s="164" t="s">
        <v>110</v>
      </c>
      <c r="D66" s="62">
        <f t="shared" ref="D66:E67" si="6">D67</f>
        <v>4650300</v>
      </c>
      <c r="E66" s="63">
        <f t="shared" si="6"/>
        <v>930100</v>
      </c>
      <c r="F66" s="168">
        <f t="shared" ref="F66:F68" si="7">D66-E66</f>
        <v>3720200</v>
      </c>
    </row>
    <row r="67" spans="1:6" ht="45" customHeight="1" x14ac:dyDescent="0.35">
      <c r="A67" s="40" t="s">
        <v>57</v>
      </c>
      <c r="B67" s="164" t="s">
        <v>80</v>
      </c>
      <c r="C67" s="164" t="s">
        <v>111</v>
      </c>
      <c r="D67" s="62">
        <f t="shared" si="6"/>
        <v>4650300</v>
      </c>
      <c r="E67" s="63">
        <f t="shared" si="6"/>
        <v>930100</v>
      </c>
      <c r="F67" s="168">
        <f t="shared" si="7"/>
        <v>3720200</v>
      </c>
    </row>
    <row r="68" spans="1:6" ht="46.5" x14ac:dyDescent="0.35">
      <c r="A68" s="40" t="s">
        <v>257</v>
      </c>
      <c r="B68" s="164" t="s">
        <v>80</v>
      </c>
      <c r="C68" s="164" t="s">
        <v>202</v>
      </c>
      <c r="D68" s="62">
        <v>4650300</v>
      </c>
      <c r="E68" s="63">
        <v>930100</v>
      </c>
      <c r="F68" s="168">
        <f t="shared" si="7"/>
        <v>3720200</v>
      </c>
    </row>
    <row r="69" spans="1:6" ht="75" customHeight="1" x14ac:dyDescent="0.35">
      <c r="A69" s="40" t="s">
        <v>505</v>
      </c>
      <c r="B69" s="164" t="s">
        <v>80</v>
      </c>
      <c r="C69" s="164" t="s">
        <v>112</v>
      </c>
      <c r="D69" s="62">
        <f>D71+D73</f>
        <v>175000</v>
      </c>
      <c r="E69" s="173">
        <f>E70</f>
        <v>148600</v>
      </c>
      <c r="F69" s="171">
        <f>D69-E69</f>
        <v>26400</v>
      </c>
    </row>
    <row r="70" spans="1:6" ht="82.5" customHeight="1" x14ac:dyDescent="0.35">
      <c r="A70" s="40" t="s">
        <v>58</v>
      </c>
      <c r="B70" s="164" t="s">
        <v>80</v>
      </c>
      <c r="C70" s="164" t="s">
        <v>113</v>
      </c>
      <c r="D70" s="62">
        <f>D71</f>
        <v>174800</v>
      </c>
      <c r="E70" s="173">
        <f>E71</f>
        <v>148600</v>
      </c>
      <c r="F70" s="171">
        <f>D70-E70</f>
        <v>26200</v>
      </c>
    </row>
    <row r="71" spans="1:6" ht="100.5" customHeight="1" x14ac:dyDescent="0.35">
      <c r="A71" s="40" t="s">
        <v>213</v>
      </c>
      <c r="B71" s="164" t="s">
        <v>80</v>
      </c>
      <c r="C71" s="164" t="s">
        <v>207</v>
      </c>
      <c r="D71" s="62">
        <v>174800</v>
      </c>
      <c r="E71" s="173">
        <v>148600</v>
      </c>
      <c r="F71" s="171">
        <f>D71-E71</f>
        <v>26200</v>
      </c>
    </row>
    <row r="72" spans="1:6" ht="84.75" customHeight="1" x14ac:dyDescent="0.35">
      <c r="A72" s="40" t="s">
        <v>290</v>
      </c>
      <c r="B72" s="164" t="s">
        <v>80</v>
      </c>
      <c r="C72" s="164" t="s">
        <v>114</v>
      </c>
      <c r="D72" s="177">
        <f>D73</f>
        <v>200</v>
      </c>
      <c r="E72" s="175">
        <v>200</v>
      </c>
      <c r="F72" s="171">
        <f t="shared" ref="F72:F76" si="8">D72-E72</f>
        <v>0</v>
      </c>
    </row>
    <row r="73" spans="1:6" ht="82.5" customHeight="1" x14ac:dyDescent="0.35">
      <c r="A73" s="40" t="s">
        <v>291</v>
      </c>
      <c r="B73" s="164" t="s">
        <v>80</v>
      </c>
      <c r="C73" s="164" t="s">
        <v>249</v>
      </c>
      <c r="D73" s="62">
        <v>200</v>
      </c>
      <c r="E73" s="175">
        <v>200</v>
      </c>
      <c r="F73" s="171">
        <f t="shared" si="8"/>
        <v>0</v>
      </c>
    </row>
    <row r="74" spans="1:6" ht="28.5" customHeight="1" x14ac:dyDescent="0.35">
      <c r="A74" s="40" t="s">
        <v>59</v>
      </c>
      <c r="B74" s="164" t="s">
        <v>80</v>
      </c>
      <c r="C74" s="164" t="s">
        <v>115</v>
      </c>
      <c r="D74" s="62">
        <f>D75</f>
        <v>39300</v>
      </c>
      <c r="E74" s="173">
        <v>0</v>
      </c>
      <c r="F74" s="171">
        <f t="shared" si="8"/>
        <v>39300</v>
      </c>
    </row>
    <row r="75" spans="1:6" ht="66" customHeight="1" x14ac:dyDescent="0.35">
      <c r="A75" s="40" t="s">
        <v>60</v>
      </c>
      <c r="B75" s="164" t="s">
        <v>80</v>
      </c>
      <c r="C75" s="164" t="s">
        <v>116</v>
      </c>
      <c r="D75" s="62">
        <f>D76</f>
        <v>39300</v>
      </c>
      <c r="E75" s="173">
        <v>0</v>
      </c>
      <c r="F75" s="171">
        <f t="shared" si="8"/>
        <v>39300</v>
      </c>
    </row>
    <row r="76" spans="1:6" ht="73.5" customHeight="1" thickBot="1" x14ac:dyDescent="0.4">
      <c r="A76" s="40" t="s">
        <v>256</v>
      </c>
      <c r="B76" s="164" t="s">
        <v>80</v>
      </c>
      <c r="C76" s="178" t="s">
        <v>248</v>
      </c>
      <c r="D76" s="179">
        <v>39300</v>
      </c>
      <c r="E76" s="185">
        <v>0</v>
      </c>
      <c r="F76" s="171">
        <f t="shared" si="8"/>
        <v>39300</v>
      </c>
    </row>
    <row r="77" spans="1:6" ht="28.5" customHeight="1" x14ac:dyDescent="0.35">
      <c r="A77" s="14"/>
      <c r="B77" s="25"/>
      <c r="C77" s="34"/>
      <c r="D77" s="35"/>
      <c r="E77" s="35"/>
      <c r="F77" s="35"/>
    </row>
    <row r="78" spans="1:6" ht="15.95" customHeight="1" x14ac:dyDescent="0.25">
      <c r="A78" s="14"/>
      <c r="B78" s="15"/>
      <c r="C78" s="16"/>
      <c r="D78" s="16"/>
      <c r="E78" s="16"/>
      <c r="F78" s="16"/>
    </row>
    <row r="79" spans="1:6" ht="15.95" customHeight="1" x14ac:dyDescent="0.25">
      <c r="A79" s="14"/>
      <c r="B79" s="15"/>
      <c r="C79" s="16"/>
      <c r="D79" s="16"/>
      <c r="E79" s="16"/>
      <c r="F79" s="16"/>
    </row>
    <row r="80" spans="1:6" ht="15.95" customHeight="1" x14ac:dyDescent="0.25">
      <c r="A80" s="14"/>
      <c r="B80" s="15"/>
      <c r="C80" s="16"/>
      <c r="D80" s="16"/>
      <c r="E80" s="16"/>
      <c r="F80" s="16"/>
    </row>
    <row r="81" spans="1:6" ht="15.95" customHeight="1" x14ac:dyDescent="0.25">
      <c r="A81" s="14"/>
      <c r="B81" s="15"/>
      <c r="C81" s="16"/>
      <c r="D81" s="16"/>
      <c r="E81" s="16"/>
      <c r="F81" s="16"/>
    </row>
    <row r="82" spans="1:6" ht="15.95" customHeight="1" x14ac:dyDescent="0.25">
      <c r="A82" s="14"/>
      <c r="B82" s="15"/>
      <c r="C82" s="16"/>
      <c r="D82" s="16"/>
      <c r="E82" s="16"/>
      <c r="F82" s="16"/>
    </row>
    <row r="83" spans="1:6" ht="15.95" customHeight="1" x14ac:dyDescent="0.25">
      <c r="A83" s="14"/>
      <c r="B83" s="15"/>
      <c r="C83" s="16"/>
      <c r="D83" s="16"/>
      <c r="E83" s="16"/>
      <c r="F83" s="16"/>
    </row>
    <row r="84" spans="1:6" ht="15.95" customHeight="1" x14ac:dyDescent="0.25">
      <c r="A84" s="14"/>
      <c r="B84" s="15"/>
      <c r="C84" s="16"/>
      <c r="D84" s="16"/>
      <c r="E84" s="16"/>
      <c r="F84" s="16"/>
    </row>
    <row r="85" spans="1:6" ht="15.95" customHeight="1" x14ac:dyDescent="0.25">
      <c r="A85" s="14"/>
      <c r="B85" s="15"/>
      <c r="C85" s="16"/>
      <c r="D85" s="16"/>
      <c r="E85" s="16"/>
      <c r="F85" s="16"/>
    </row>
    <row r="86" spans="1:6" ht="15.95" customHeight="1" x14ac:dyDescent="0.25">
      <c r="A86" s="14"/>
      <c r="B86" s="15"/>
      <c r="C86" s="16"/>
      <c r="D86" s="16"/>
      <c r="E86" s="16"/>
      <c r="F86" s="16"/>
    </row>
    <row r="87" spans="1:6" ht="15.95" customHeight="1" x14ac:dyDescent="0.25">
      <c r="A87" s="14"/>
      <c r="B87" s="15"/>
      <c r="C87" s="16"/>
      <c r="D87" s="16"/>
      <c r="E87" s="16"/>
      <c r="F87" s="16"/>
    </row>
    <row r="88" spans="1:6" ht="22.5" customHeight="1" x14ac:dyDescent="0.25">
      <c r="A88" s="14"/>
      <c r="B88" s="15"/>
      <c r="C88" s="16"/>
      <c r="D88" s="16"/>
      <c r="E88" s="16"/>
      <c r="F88" s="16"/>
    </row>
    <row r="89" spans="1:6" ht="12.75" customHeight="1" x14ac:dyDescent="0.25">
      <c r="A89" s="31"/>
      <c r="B89" s="30"/>
      <c r="C89" s="16"/>
      <c r="D89" s="16"/>
      <c r="E89" s="16"/>
      <c r="F89" s="16"/>
    </row>
    <row r="90" spans="1:6" ht="12.75" customHeight="1" x14ac:dyDescent="0.25">
      <c r="A90" s="31"/>
      <c r="B90" s="30"/>
      <c r="C90" s="16"/>
      <c r="D90" s="16"/>
      <c r="E90" s="16"/>
      <c r="F90" s="16"/>
    </row>
    <row r="91" spans="1:6" ht="12.75" customHeight="1" x14ac:dyDescent="0.25">
      <c r="A91" s="31"/>
      <c r="B91" s="30"/>
      <c r="C91" s="16"/>
      <c r="D91" s="16"/>
      <c r="E91" s="16"/>
      <c r="F91" s="16"/>
    </row>
    <row r="92" spans="1:6" ht="12.75" customHeight="1" x14ac:dyDescent="0.25">
      <c r="A92" s="31"/>
      <c r="B92" s="30"/>
      <c r="C92" s="16"/>
      <c r="D92" s="16"/>
      <c r="E92" s="16"/>
      <c r="F92" s="16"/>
    </row>
    <row r="93" spans="1:6" ht="22.5" customHeight="1" x14ac:dyDescent="0.25">
      <c r="A93" s="31"/>
      <c r="B93" s="30"/>
      <c r="C93" s="16"/>
      <c r="D93" s="16"/>
      <c r="E93" s="16"/>
      <c r="F93" s="16"/>
    </row>
    <row r="94" spans="1:6" ht="11.25" customHeight="1" x14ac:dyDescent="0.25">
      <c r="A94" s="13"/>
      <c r="B94" s="13"/>
      <c r="C94" s="32"/>
      <c r="D94" s="33"/>
    </row>
    <row r="95" spans="1:6" ht="11.25" customHeight="1" x14ac:dyDescent="0.25">
      <c r="A95" s="13"/>
      <c r="B95" s="13"/>
      <c r="C95" s="32"/>
      <c r="D95" s="33"/>
    </row>
    <row r="96" spans="1:6" ht="11.25" customHeight="1" x14ac:dyDescent="0.25">
      <c r="A96" s="13"/>
      <c r="B96" s="13"/>
      <c r="C96" s="32"/>
      <c r="D96" s="33"/>
    </row>
    <row r="97" spans="1:4" ht="11.25" customHeight="1" x14ac:dyDescent="0.25">
      <c r="A97" s="13"/>
      <c r="B97" s="13"/>
      <c r="C97" s="32"/>
      <c r="D97" s="33"/>
    </row>
    <row r="98" spans="1:4" ht="11.25" customHeight="1" x14ac:dyDescent="0.25">
      <c r="A98" s="13"/>
      <c r="B98" s="13"/>
      <c r="C98" s="32"/>
      <c r="D98" s="33"/>
    </row>
    <row r="99" spans="1:4" ht="11.25" customHeight="1" x14ac:dyDescent="0.25">
      <c r="A99" s="13"/>
      <c r="B99" s="13"/>
      <c r="C99" s="32"/>
      <c r="D99" s="33"/>
    </row>
    <row r="100" spans="1:4" ht="11.25" customHeight="1" x14ac:dyDescent="0.25">
      <c r="A100" s="13"/>
      <c r="B100" s="13"/>
      <c r="C100" s="32"/>
      <c r="D100" s="33"/>
    </row>
    <row r="101" spans="1:4" ht="11.25" customHeight="1" x14ac:dyDescent="0.25">
      <c r="A101" s="13"/>
      <c r="B101" s="13"/>
      <c r="C101" s="32"/>
      <c r="D101" s="33"/>
    </row>
    <row r="102" spans="1:4" ht="11.25" customHeight="1" x14ac:dyDescent="0.25">
      <c r="A102" s="13"/>
      <c r="B102" s="13"/>
      <c r="C102" s="32"/>
      <c r="D102" s="33"/>
    </row>
    <row r="103" spans="1:4" ht="11.25" customHeight="1" x14ac:dyDescent="0.25">
      <c r="A103" s="13"/>
      <c r="B103" s="13"/>
      <c r="C103" s="32"/>
      <c r="D103" s="33"/>
    </row>
    <row r="104" spans="1:4" ht="11.25" customHeight="1" x14ac:dyDescent="0.25">
      <c r="A104" s="13"/>
      <c r="B104" s="13"/>
      <c r="C104" s="32"/>
      <c r="D104" s="33"/>
    </row>
    <row r="105" spans="1:4" ht="11.25" customHeight="1" x14ac:dyDescent="0.25">
      <c r="A105" s="13"/>
      <c r="B105" s="13"/>
      <c r="C105" s="32"/>
      <c r="D105" s="33"/>
    </row>
    <row r="106" spans="1:4" ht="11.25" customHeight="1" x14ac:dyDescent="0.25">
      <c r="A106" s="13"/>
      <c r="B106" s="13"/>
      <c r="C106" s="32"/>
      <c r="D106" s="33"/>
    </row>
    <row r="107" spans="1:4" ht="11.25" customHeight="1" x14ac:dyDescent="0.25">
      <c r="A107" s="13"/>
      <c r="B107" s="13"/>
      <c r="C107" s="32"/>
      <c r="D107" s="33"/>
    </row>
    <row r="108" spans="1:4" ht="11.25" customHeight="1" x14ac:dyDescent="0.25">
      <c r="A108" s="13"/>
      <c r="B108" s="13"/>
      <c r="C108" s="32"/>
      <c r="D108" s="33"/>
    </row>
    <row r="109" spans="1:4" ht="11.25" customHeight="1" x14ac:dyDescent="0.25">
      <c r="A109" s="13"/>
      <c r="B109" s="13"/>
      <c r="C109" s="32"/>
      <c r="D109" s="33"/>
    </row>
    <row r="110" spans="1:4" ht="11.25" customHeight="1" x14ac:dyDescent="0.25">
      <c r="A110" s="13"/>
      <c r="B110" s="13"/>
      <c r="C110" s="32"/>
      <c r="D110" s="33"/>
    </row>
    <row r="111" spans="1:4" ht="11.25" customHeight="1" x14ac:dyDescent="0.25">
      <c r="A111" s="13"/>
      <c r="B111" s="13"/>
      <c r="C111" s="32"/>
      <c r="D111" s="33"/>
    </row>
    <row r="112" spans="1:4" ht="11.25" customHeight="1" x14ac:dyDescent="0.25">
      <c r="A112" s="13"/>
      <c r="B112" s="13"/>
      <c r="C112" s="32"/>
      <c r="D112" s="33"/>
    </row>
    <row r="113" spans="1:4" ht="11.25" customHeight="1" x14ac:dyDescent="0.25">
      <c r="A113" s="13"/>
      <c r="B113" s="13"/>
      <c r="C113" s="32"/>
      <c r="D113" s="33"/>
    </row>
    <row r="114" spans="1:4" ht="23.25" customHeight="1" x14ac:dyDescent="0.25">
      <c r="A114" s="13"/>
    </row>
    <row r="115" spans="1:4" ht="9.9499999999999993" customHeight="1" x14ac:dyDescent="0.25"/>
    <row r="116" spans="1:4" ht="12.75" customHeight="1" x14ac:dyDescent="0.25">
      <c r="A116" s="32"/>
      <c r="B116" s="32"/>
      <c r="C116" s="18"/>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1"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0"/>
  <sheetViews>
    <sheetView showGridLines="0" tabSelected="1" view="pageBreakPreview" topLeftCell="A122" zoomScale="80" zoomScaleSheetLayoutView="80" workbookViewId="0">
      <selection activeCell="C125" sqref="C125"/>
    </sheetView>
  </sheetViews>
  <sheetFormatPr defaultRowHeight="12.75" x14ac:dyDescent="0.2"/>
  <cols>
    <col min="1" max="1" width="63" customWidth="1"/>
    <col min="2" max="2" width="6.5703125" customWidth="1"/>
    <col min="3" max="3" width="42.5703125" customWidth="1"/>
    <col min="4" max="4" width="21.140625" customWidth="1"/>
    <col min="5" max="5" width="21.28515625" customWidth="1"/>
    <col min="6" max="6" width="21.85546875" customWidth="1"/>
    <col min="8" max="8" width="28" customWidth="1"/>
    <col min="9" max="12" width="9.140625" customWidth="1"/>
    <col min="15" max="15" width="11.42578125" customWidth="1"/>
  </cols>
  <sheetData>
    <row r="1" spans="1:8" ht="24.75" customHeight="1" x14ac:dyDescent="0.3">
      <c r="A1" s="41"/>
      <c r="B1" s="42" t="s">
        <v>185</v>
      </c>
      <c r="C1" s="43"/>
      <c r="D1" s="41"/>
      <c r="E1" s="44" t="s">
        <v>23</v>
      </c>
      <c r="F1" s="2"/>
    </row>
    <row r="2" spans="1:8" ht="26.25" customHeight="1" x14ac:dyDescent="0.3">
      <c r="A2" s="45"/>
      <c r="B2" s="45"/>
      <c r="C2" s="46"/>
      <c r="D2" s="47"/>
      <c r="E2" s="47"/>
      <c r="F2" s="3"/>
    </row>
    <row r="3" spans="1:8" ht="20.25" x14ac:dyDescent="0.3">
      <c r="A3" s="48"/>
      <c r="B3" s="49" t="s">
        <v>10</v>
      </c>
      <c r="C3" s="49" t="s">
        <v>7</v>
      </c>
      <c r="D3" s="50" t="s">
        <v>31</v>
      </c>
      <c r="E3" s="51"/>
      <c r="F3" s="4" t="s">
        <v>2</v>
      </c>
    </row>
    <row r="4" spans="1:8" ht="20.25" x14ac:dyDescent="0.3">
      <c r="A4" s="52" t="s">
        <v>5</v>
      </c>
      <c r="B4" s="53" t="s">
        <v>11</v>
      </c>
      <c r="C4" s="52" t="s">
        <v>36</v>
      </c>
      <c r="D4" s="54" t="s">
        <v>30</v>
      </c>
      <c r="E4" s="52" t="s">
        <v>24</v>
      </c>
      <c r="F4" s="1" t="s">
        <v>3</v>
      </c>
    </row>
    <row r="5" spans="1:8" ht="21" customHeight="1" x14ac:dyDescent="0.3">
      <c r="A5" s="52"/>
      <c r="B5" s="53" t="s">
        <v>12</v>
      </c>
      <c r="C5" s="53" t="s">
        <v>34</v>
      </c>
      <c r="D5" s="54" t="s">
        <v>3</v>
      </c>
      <c r="E5" s="54"/>
      <c r="F5" s="1"/>
    </row>
    <row r="6" spans="1:8" ht="20.25" x14ac:dyDescent="0.2">
      <c r="A6" s="55">
        <v>1</v>
      </c>
      <c r="B6" s="56">
        <v>2</v>
      </c>
      <c r="C6" s="56">
        <v>3</v>
      </c>
      <c r="D6" s="50" t="s">
        <v>1</v>
      </c>
      <c r="E6" s="50" t="s">
        <v>25</v>
      </c>
      <c r="F6" s="39" t="s">
        <v>26</v>
      </c>
    </row>
    <row r="7" spans="1:8" ht="20.25" x14ac:dyDescent="0.3">
      <c r="A7" s="111" t="s">
        <v>9</v>
      </c>
      <c r="B7" s="112" t="s">
        <v>13</v>
      </c>
      <c r="C7" s="112"/>
      <c r="D7" s="61">
        <f>D8</f>
        <v>7696100</v>
      </c>
      <c r="E7" s="61">
        <f>E8</f>
        <v>1342672.3399999999</v>
      </c>
      <c r="F7" s="61">
        <f>D7-E7</f>
        <v>6353427.6600000001</v>
      </c>
      <c r="G7" s="5"/>
      <c r="H7" s="5"/>
    </row>
    <row r="8" spans="1:8" ht="40.5" x14ac:dyDescent="0.3">
      <c r="A8" s="113" t="s">
        <v>159</v>
      </c>
      <c r="B8" s="59" t="s">
        <v>13</v>
      </c>
      <c r="C8" s="59" t="s">
        <v>322</v>
      </c>
      <c r="D8" s="61">
        <f>D9+D80+D91+D112+D133+D164+D172</f>
        <v>7696100</v>
      </c>
      <c r="E8" s="61">
        <f>E9+E80+E91+E133+E164+E172</f>
        <v>1342672.3399999999</v>
      </c>
      <c r="F8" s="61">
        <f>D8-E8</f>
        <v>6353427.6600000001</v>
      </c>
      <c r="G8" s="8"/>
      <c r="H8" s="7"/>
    </row>
    <row r="9" spans="1:8" ht="19.5" customHeight="1" x14ac:dyDescent="0.3">
      <c r="A9" s="114" t="s">
        <v>61</v>
      </c>
      <c r="B9" s="59" t="s">
        <v>13</v>
      </c>
      <c r="C9" s="59" t="s">
        <v>323</v>
      </c>
      <c r="D9" s="61">
        <f>D10+D19+D37+D43+D49</f>
        <v>4118300</v>
      </c>
      <c r="E9" s="61">
        <f>E10+E19+E49</f>
        <v>782020.50999999989</v>
      </c>
      <c r="F9" s="61">
        <f t="shared" ref="F9:F25" si="0">D9-E9</f>
        <v>3336279.49</v>
      </c>
      <c r="G9" s="8"/>
      <c r="H9" s="7"/>
    </row>
    <row r="10" spans="1:8" ht="61.5" customHeight="1" x14ac:dyDescent="0.3">
      <c r="A10" s="114" t="s">
        <v>95</v>
      </c>
      <c r="B10" s="59" t="s">
        <v>13</v>
      </c>
      <c r="C10" s="59" t="s">
        <v>324</v>
      </c>
      <c r="D10" s="61">
        <f>D11</f>
        <v>761700</v>
      </c>
      <c r="E10" s="61">
        <f t="shared" ref="E10" si="1">E12</f>
        <v>189161.37</v>
      </c>
      <c r="F10" s="61">
        <f t="shared" si="0"/>
        <v>572538.63</v>
      </c>
      <c r="G10" s="8"/>
      <c r="H10" s="7"/>
    </row>
    <row r="11" spans="1:8" ht="43.5" customHeight="1" x14ac:dyDescent="0.3">
      <c r="A11" s="114" t="s">
        <v>272</v>
      </c>
      <c r="B11" s="59" t="s">
        <v>13</v>
      </c>
      <c r="C11" s="59" t="s">
        <v>325</v>
      </c>
      <c r="D11" s="61">
        <f>D12</f>
        <v>761700</v>
      </c>
      <c r="E11" s="61">
        <f>E12</f>
        <v>189161.37</v>
      </c>
      <c r="F11" s="61">
        <f>D11-E11</f>
        <v>572538.63</v>
      </c>
      <c r="G11" s="8"/>
      <c r="H11" s="7"/>
    </row>
    <row r="12" spans="1:8" ht="44.25" customHeight="1" x14ac:dyDescent="0.3">
      <c r="A12" s="114" t="s">
        <v>156</v>
      </c>
      <c r="B12" s="59" t="s">
        <v>13</v>
      </c>
      <c r="C12" s="59" t="s">
        <v>326</v>
      </c>
      <c r="D12" s="61">
        <f>D13</f>
        <v>761700</v>
      </c>
      <c r="E12" s="61">
        <f>E13</f>
        <v>189161.37</v>
      </c>
      <c r="F12" s="61">
        <f t="shared" si="0"/>
        <v>572538.63</v>
      </c>
      <c r="G12" s="8"/>
      <c r="H12" s="7"/>
    </row>
    <row r="13" spans="1:8" ht="105.75" customHeight="1" x14ac:dyDescent="0.3">
      <c r="A13" s="114" t="s">
        <v>292</v>
      </c>
      <c r="B13" s="59" t="s">
        <v>13</v>
      </c>
      <c r="C13" s="59" t="s">
        <v>327</v>
      </c>
      <c r="D13" s="61">
        <f>D16+D17+D18</f>
        <v>761700</v>
      </c>
      <c r="E13" s="61">
        <f>E16+E17+E18</f>
        <v>189161.37</v>
      </c>
      <c r="F13" s="61">
        <f>D13-E13</f>
        <v>572538.63</v>
      </c>
      <c r="G13" s="8"/>
      <c r="H13" s="7"/>
    </row>
    <row r="14" spans="1:8" ht="123" customHeight="1" x14ac:dyDescent="0.3">
      <c r="A14" s="114" t="s">
        <v>462</v>
      </c>
      <c r="B14" s="59" t="s">
        <v>13</v>
      </c>
      <c r="C14" s="59" t="s">
        <v>464</v>
      </c>
      <c r="D14" s="61">
        <f>D15</f>
        <v>761700</v>
      </c>
      <c r="E14" s="61">
        <f>E15</f>
        <v>189161.37</v>
      </c>
      <c r="F14" s="61">
        <f>F15</f>
        <v>572538.63</v>
      </c>
      <c r="G14" s="8"/>
      <c r="H14" s="7"/>
    </row>
    <row r="15" spans="1:8" ht="50.25" customHeight="1" x14ac:dyDescent="0.3">
      <c r="A15" s="114" t="s">
        <v>448</v>
      </c>
      <c r="B15" s="59" t="s">
        <v>13</v>
      </c>
      <c r="C15" s="59" t="s">
        <v>450</v>
      </c>
      <c r="D15" s="61">
        <f>D16+D17+D18</f>
        <v>761700</v>
      </c>
      <c r="E15" s="61">
        <f>E16+E17+E18</f>
        <v>189161.37</v>
      </c>
      <c r="F15" s="61">
        <f>D15-E15</f>
        <v>572538.63</v>
      </c>
      <c r="G15" s="8"/>
      <c r="H15" s="7"/>
    </row>
    <row r="16" spans="1:8" ht="45" customHeight="1" x14ac:dyDescent="0.3">
      <c r="A16" s="113" t="s">
        <v>331</v>
      </c>
      <c r="B16" s="59" t="s">
        <v>13</v>
      </c>
      <c r="C16" s="59" t="s">
        <v>328</v>
      </c>
      <c r="D16" s="61">
        <v>547200</v>
      </c>
      <c r="E16" s="61">
        <v>131213.75</v>
      </c>
      <c r="F16" s="61">
        <f>D16-E16</f>
        <v>415986.25</v>
      </c>
      <c r="G16" s="8"/>
      <c r="H16" s="7"/>
    </row>
    <row r="17" spans="1:10" ht="65.25" customHeight="1" x14ac:dyDescent="0.3">
      <c r="A17" s="114" t="s">
        <v>160</v>
      </c>
      <c r="B17" s="59" t="s">
        <v>13</v>
      </c>
      <c r="C17" s="59" t="s">
        <v>329</v>
      </c>
      <c r="D17" s="60">
        <v>49200</v>
      </c>
      <c r="E17" s="60">
        <v>12280</v>
      </c>
      <c r="F17" s="60">
        <f>D17-E17</f>
        <v>36920</v>
      </c>
      <c r="G17" s="194"/>
      <c r="H17" s="195"/>
    </row>
    <row r="18" spans="1:10" ht="84" customHeight="1" x14ac:dyDescent="0.3">
      <c r="A18" s="114" t="s">
        <v>332</v>
      </c>
      <c r="B18" s="59" t="s">
        <v>13</v>
      </c>
      <c r="C18" s="59" t="s">
        <v>330</v>
      </c>
      <c r="D18" s="60">
        <v>165300</v>
      </c>
      <c r="E18" s="60">
        <v>45667.62</v>
      </c>
      <c r="F18" s="60">
        <f>D18-E18</f>
        <v>119632.38</v>
      </c>
      <c r="G18" s="8"/>
      <c r="H18" s="7"/>
    </row>
    <row r="19" spans="1:10" ht="103.5" customHeight="1" x14ac:dyDescent="0.3">
      <c r="A19" s="58" t="s">
        <v>266</v>
      </c>
      <c r="B19" s="59" t="s">
        <v>13</v>
      </c>
      <c r="C19" s="59" t="s">
        <v>321</v>
      </c>
      <c r="D19" s="61">
        <f>D21+D32</f>
        <v>2859900</v>
      </c>
      <c r="E19" s="61">
        <f>E20+E32</f>
        <v>584679.68999999994</v>
      </c>
      <c r="F19" s="61">
        <f t="shared" si="0"/>
        <v>2275220.31</v>
      </c>
      <c r="G19" s="8"/>
      <c r="H19" s="7"/>
      <c r="I19" s="5"/>
      <c r="J19" s="5"/>
    </row>
    <row r="20" spans="1:10" ht="103.5" customHeight="1" x14ac:dyDescent="0.3">
      <c r="A20" s="58" t="s">
        <v>273</v>
      </c>
      <c r="B20" s="59" t="s">
        <v>13</v>
      </c>
      <c r="C20" s="59" t="s">
        <v>320</v>
      </c>
      <c r="D20" s="61">
        <f>D21</f>
        <v>2859700</v>
      </c>
      <c r="E20" s="61">
        <f>E21</f>
        <v>584479.68999999994</v>
      </c>
      <c r="F20" s="61">
        <f>D20-E20</f>
        <v>2275220.31</v>
      </c>
      <c r="G20" s="8"/>
      <c r="H20" s="7"/>
      <c r="I20" s="5"/>
      <c r="J20" s="5"/>
    </row>
    <row r="21" spans="1:10" ht="105" customHeight="1" x14ac:dyDescent="0.3">
      <c r="A21" s="58" t="s">
        <v>260</v>
      </c>
      <c r="B21" s="59" t="s">
        <v>13</v>
      </c>
      <c r="C21" s="59" t="s">
        <v>319</v>
      </c>
      <c r="D21" s="61">
        <f>D22+D28</f>
        <v>2859700</v>
      </c>
      <c r="E21" s="61">
        <f>E22+E28</f>
        <v>584479.68999999994</v>
      </c>
      <c r="F21" s="61">
        <f t="shared" si="0"/>
        <v>2275220.31</v>
      </c>
      <c r="G21" s="8"/>
      <c r="H21" s="8"/>
      <c r="I21" s="7"/>
      <c r="J21" s="5"/>
    </row>
    <row r="22" spans="1:10" ht="224.25" customHeight="1" x14ac:dyDescent="0.3">
      <c r="A22" s="58" t="s">
        <v>508</v>
      </c>
      <c r="B22" s="59" t="s">
        <v>13</v>
      </c>
      <c r="C22" s="59" t="s">
        <v>316</v>
      </c>
      <c r="D22" s="61">
        <f>D25+D26+D27</f>
        <v>2434700</v>
      </c>
      <c r="E22" s="61">
        <f>E25+E26+E27</f>
        <v>513936.1</v>
      </c>
      <c r="F22" s="61">
        <f>D22-E22</f>
        <v>1920763.9</v>
      </c>
      <c r="G22" s="8"/>
      <c r="H22" s="8"/>
      <c r="I22" s="7"/>
      <c r="J22" s="5"/>
    </row>
    <row r="23" spans="1:10" ht="146.25" customHeight="1" x14ac:dyDescent="0.3">
      <c r="A23" s="58" t="s">
        <v>462</v>
      </c>
      <c r="B23" s="59" t="s">
        <v>13</v>
      </c>
      <c r="C23" s="59" t="s">
        <v>463</v>
      </c>
      <c r="D23" s="61">
        <f>D24</f>
        <v>2434700</v>
      </c>
      <c r="E23" s="61">
        <f>E24</f>
        <v>513936.1</v>
      </c>
      <c r="F23" s="61">
        <f>F24</f>
        <v>1920763.9</v>
      </c>
      <c r="G23" s="8"/>
      <c r="H23" s="8"/>
      <c r="I23" s="7"/>
      <c r="J23" s="5"/>
    </row>
    <row r="24" spans="1:10" ht="70.5" customHeight="1" x14ac:dyDescent="0.3">
      <c r="A24" s="58" t="s">
        <v>448</v>
      </c>
      <c r="B24" s="59" t="s">
        <v>13</v>
      </c>
      <c r="C24" s="59" t="s">
        <v>449</v>
      </c>
      <c r="D24" s="61">
        <f>D25+D26+D27</f>
        <v>2434700</v>
      </c>
      <c r="E24" s="61">
        <f>E25+E26+E27</f>
        <v>513936.1</v>
      </c>
      <c r="F24" s="61">
        <f>D24-E24</f>
        <v>1920763.9</v>
      </c>
      <c r="G24" s="8"/>
      <c r="H24" s="8"/>
      <c r="I24" s="7"/>
      <c r="J24" s="5"/>
    </row>
    <row r="25" spans="1:10" ht="64.5" customHeight="1" x14ac:dyDescent="0.3">
      <c r="A25" s="113" t="s">
        <v>161</v>
      </c>
      <c r="B25" s="59" t="s">
        <v>13</v>
      </c>
      <c r="C25" s="59" t="s">
        <v>317</v>
      </c>
      <c r="D25" s="61">
        <v>1733700</v>
      </c>
      <c r="E25" s="61">
        <v>369809.62</v>
      </c>
      <c r="F25" s="61">
        <f t="shared" si="0"/>
        <v>1363890.38</v>
      </c>
      <c r="G25" s="8"/>
      <c r="H25" s="7"/>
    </row>
    <row r="26" spans="1:10" ht="81" x14ac:dyDescent="0.3">
      <c r="A26" s="114" t="s">
        <v>160</v>
      </c>
      <c r="B26" s="59" t="s">
        <v>13</v>
      </c>
      <c r="C26" s="59" t="s">
        <v>318</v>
      </c>
      <c r="D26" s="61">
        <v>177400</v>
      </c>
      <c r="E26" s="60">
        <v>39240</v>
      </c>
      <c r="F26" s="61">
        <f>D26-E26</f>
        <v>138160</v>
      </c>
      <c r="G26" s="8"/>
      <c r="H26" s="7"/>
    </row>
    <row r="27" spans="1:10" ht="81" x14ac:dyDescent="0.3">
      <c r="A27" s="114" t="s">
        <v>332</v>
      </c>
      <c r="B27" s="59" t="s">
        <v>13</v>
      </c>
      <c r="C27" s="59" t="s">
        <v>333</v>
      </c>
      <c r="D27" s="61">
        <v>523600</v>
      </c>
      <c r="E27" s="60">
        <v>104886.48</v>
      </c>
      <c r="F27" s="61">
        <f>D27-E27</f>
        <v>418713.52</v>
      </c>
      <c r="G27" s="8"/>
      <c r="H27" s="7"/>
    </row>
    <row r="28" spans="1:10" ht="207" customHeight="1" x14ac:dyDescent="0.3">
      <c r="A28" s="58" t="s">
        <v>274</v>
      </c>
      <c r="B28" s="59" t="s">
        <v>13</v>
      </c>
      <c r="C28" s="59" t="s">
        <v>311</v>
      </c>
      <c r="D28" s="61">
        <f>D31</f>
        <v>425000</v>
      </c>
      <c r="E28" s="60">
        <f>E31</f>
        <v>70543.59</v>
      </c>
      <c r="F28" s="61">
        <f>D28-E28</f>
        <v>354456.41000000003</v>
      </c>
      <c r="G28" s="8"/>
      <c r="H28" s="7"/>
    </row>
    <row r="29" spans="1:10" ht="68.25" customHeight="1" x14ac:dyDescent="0.3">
      <c r="A29" s="58" t="s">
        <v>434</v>
      </c>
      <c r="B29" s="59" t="s">
        <v>13</v>
      </c>
      <c r="C29" s="59" t="s">
        <v>436</v>
      </c>
      <c r="D29" s="61">
        <f>D30</f>
        <v>425000</v>
      </c>
      <c r="E29" s="60">
        <f>E30</f>
        <v>70543.59</v>
      </c>
      <c r="F29" s="61">
        <f>D29-E29</f>
        <v>354456.41000000003</v>
      </c>
      <c r="G29" s="8"/>
      <c r="H29" s="7"/>
    </row>
    <row r="30" spans="1:10" ht="72" customHeight="1" x14ac:dyDescent="0.3">
      <c r="A30" s="58" t="s">
        <v>435</v>
      </c>
      <c r="B30" s="59" t="s">
        <v>13</v>
      </c>
      <c r="C30" s="59" t="s">
        <v>437</v>
      </c>
      <c r="D30" s="61">
        <f>D31</f>
        <v>425000</v>
      </c>
      <c r="E30" s="60">
        <f>E31</f>
        <v>70543.59</v>
      </c>
      <c r="F30" s="61">
        <f>D30-E30</f>
        <v>354456.41000000003</v>
      </c>
      <c r="G30" s="8"/>
      <c r="H30" s="7"/>
    </row>
    <row r="31" spans="1:10" ht="67.5" customHeight="1" x14ac:dyDescent="0.3">
      <c r="A31" s="58" t="s">
        <v>174</v>
      </c>
      <c r="B31" s="59" t="s">
        <v>13</v>
      </c>
      <c r="C31" s="59" t="s">
        <v>308</v>
      </c>
      <c r="D31" s="61">
        <v>425000</v>
      </c>
      <c r="E31" s="61">
        <v>70543.59</v>
      </c>
      <c r="F31" s="61">
        <f t="shared" ref="F31:F36" si="2">D31-E31</f>
        <v>354456.41000000003</v>
      </c>
      <c r="G31" s="8"/>
      <c r="H31" s="7"/>
    </row>
    <row r="32" spans="1:10" ht="20.25" x14ac:dyDescent="0.3">
      <c r="A32" s="58" t="s">
        <v>162</v>
      </c>
      <c r="B32" s="59" t="s">
        <v>13</v>
      </c>
      <c r="C32" s="59" t="s">
        <v>310</v>
      </c>
      <c r="D32" s="61">
        <f t="shared" ref="D32" si="3">D33</f>
        <v>200</v>
      </c>
      <c r="E32" s="115">
        <f>E33</f>
        <v>200</v>
      </c>
      <c r="F32" s="61">
        <f t="shared" si="2"/>
        <v>0</v>
      </c>
    </row>
    <row r="33" spans="1:6" ht="225" customHeight="1" x14ac:dyDescent="0.3">
      <c r="A33" s="58" t="s">
        <v>258</v>
      </c>
      <c r="B33" s="59" t="s">
        <v>13</v>
      </c>
      <c r="C33" s="59" t="s">
        <v>309</v>
      </c>
      <c r="D33" s="61">
        <f>D36</f>
        <v>200</v>
      </c>
      <c r="E33" s="119">
        <f>E34</f>
        <v>200</v>
      </c>
      <c r="F33" s="61">
        <f t="shared" si="2"/>
        <v>0</v>
      </c>
    </row>
    <row r="34" spans="1:6" ht="72" customHeight="1" x14ac:dyDescent="0.3">
      <c r="A34" s="58" t="s">
        <v>434</v>
      </c>
      <c r="B34" s="59" t="s">
        <v>13</v>
      </c>
      <c r="C34" s="59" t="s">
        <v>439</v>
      </c>
      <c r="D34" s="61">
        <f>D35</f>
        <v>200</v>
      </c>
      <c r="E34" s="115">
        <f>E35</f>
        <v>200</v>
      </c>
      <c r="F34" s="61">
        <f t="shared" si="2"/>
        <v>0</v>
      </c>
    </row>
    <row r="35" spans="1:6" ht="69" customHeight="1" x14ac:dyDescent="0.3">
      <c r="A35" s="58" t="s">
        <v>435</v>
      </c>
      <c r="B35" s="59" t="s">
        <v>13</v>
      </c>
      <c r="C35" s="59" t="s">
        <v>438</v>
      </c>
      <c r="D35" s="61">
        <f>D36</f>
        <v>200</v>
      </c>
      <c r="E35" s="115">
        <f>E36</f>
        <v>200</v>
      </c>
      <c r="F35" s="61">
        <f t="shared" si="2"/>
        <v>0</v>
      </c>
    </row>
    <row r="36" spans="1:6" ht="65.25" customHeight="1" x14ac:dyDescent="0.3">
      <c r="A36" s="58" t="s">
        <v>174</v>
      </c>
      <c r="B36" s="59" t="s">
        <v>13</v>
      </c>
      <c r="C36" s="59" t="s">
        <v>302</v>
      </c>
      <c r="D36" s="61">
        <v>200</v>
      </c>
      <c r="E36" s="115">
        <v>200</v>
      </c>
      <c r="F36" s="61">
        <f t="shared" si="2"/>
        <v>0</v>
      </c>
    </row>
    <row r="37" spans="1:6" ht="40.5" x14ac:dyDescent="0.3">
      <c r="A37" s="58" t="s">
        <v>299</v>
      </c>
      <c r="B37" s="59" t="s">
        <v>13</v>
      </c>
      <c r="C37" s="59" t="s">
        <v>303</v>
      </c>
      <c r="D37" s="61">
        <f>D38</f>
        <v>224000</v>
      </c>
      <c r="E37" s="117" t="s">
        <v>79</v>
      </c>
      <c r="F37" s="60">
        <f t="shared" ref="F37:F48" si="4">D37</f>
        <v>224000</v>
      </c>
    </row>
    <row r="38" spans="1:6" ht="60.75" x14ac:dyDescent="0.3">
      <c r="A38" s="114" t="s">
        <v>275</v>
      </c>
      <c r="B38" s="59" t="s">
        <v>13</v>
      </c>
      <c r="C38" s="59" t="s">
        <v>304</v>
      </c>
      <c r="D38" s="61">
        <f>D39</f>
        <v>224000</v>
      </c>
      <c r="E38" s="117" t="s">
        <v>79</v>
      </c>
      <c r="F38" s="60">
        <f t="shared" si="4"/>
        <v>224000</v>
      </c>
    </row>
    <row r="39" spans="1:6" ht="20.25" x14ac:dyDescent="0.3">
      <c r="A39" s="58" t="s">
        <v>158</v>
      </c>
      <c r="B39" s="59" t="s">
        <v>13</v>
      </c>
      <c r="C39" s="59" t="s">
        <v>305</v>
      </c>
      <c r="D39" s="61">
        <f>D40</f>
        <v>224000</v>
      </c>
      <c r="E39" s="117" t="s">
        <v>79</v>
      </c>
      <c r="F39" s="60">
        <f t="shared" si="4"/>
        <v>224000</v>
      </c>
    </row>
    <row r="40" spans="1:6" ht="141.75" x14ac:dyDescent="0.3">
      <c r="A40" s="58" t="s">
        <v>301</v>
      </c>
      <c r="B40" s="59" t="s">
        <v>13</v>
      </c>
      <c r="C40" s="59" t="s">
        <v>306</v>
      </c>
      <c r="D40" s="61">
        <f>D42</f>
        <v>224000</v>
      </c>
      <c r="E40" s="117" t="s">
        <v>79</v>
      </c>
      <c r="F40" s="60">
        <f t="shared" si="4"/>
        <v>224000</v>
      </c>
    </row>
    <row r="41" spans="1:6" ht="20.25" x14ac:dyDescent="0.3">
      <c r="A41" s="58" t="s">
        <v>452</v>
      </c>
      <c r="B41" s="59" t="s">
        <v>13</v>
      </c>
      <c r="C41" s="59" t="s">
        <v>500</v>
      </c>
      <c r="D41" s="61">
        <f>D42</f>
        <v>224000</v>
      </c>
      <c r="E41" s="117" t="s">
        <v>79</v>
      </c>
      <c r="F41" s="60">
        <f>F42</f>
        <v>224000</v>
      </c>
    </row>
    <row r="42" spans="1:6" ht="20.25" x14ac:dyDescent="0.3">
      <c r="A42" s="58" t="s">
        <v>300</v>
      </c>
      <c r="B42" s="59" t="s">
        <v>13</v>
      </c>
      <c r="C42" s="59" t="s">
        <v>307</v>
      </c>
      <c r="D42" s="61">
        <v>224000</v>
      </c>
      <c r="E42" s="117" t="s">
        <v>79</v>
      </c>
      <c r="F42" s="60">
        <f t="shared" si="4"/>
        <v>224000</v>
      </c>
    </row>
    <row r="43" spans="1:6" ht="20.25" x14ac:dyDescent="0.3">
      <c r="A43" s="114" t="s">
        <v>67</v>
      </c>
      <c r="B43" s="59" t="s">
        <v>13</v>
      </c>
      <c r="C43" s="59" t="s">
        <v>312</v>
      </c>
      <c r="D43" s="61">
        <f>D44</f>
        <v>10000</v>
      </c>
      <c r="E43" s="116" t="s">
        <v>79</v>
      </c>
      <c r="F43" s="61">
        <f t="shared" si="4"/>
        <v>10000</v>
      </c>
    </row>
    <row r="44" spans="1:6" ht="71.25" customHeight="1" x14ac:dyDescent="0.3">
      <c r="A44" s="114" t="s">
        <v>275</v>
      </c>
      <c r="B44" s="59" t="s">
        <v>13</v>
      </c>
      <c r="C44" s="59" t="s">
        <v>313</v>
      </c>
      <c r="D44" s="61">
        <f>D45</f>
        <v>10000</v>
      </c>
      <c r="E44" s="116" t="s">
        <v>79</v>
      </c>
      <c r="F44" s="61">
        <f t="shared" si="4"/>
        <v>10000</v>
      </c>
    </row>
    <row r="45" spans="1:6" ht="40.5" customHeight="1" x14ac:dyDescent="0.3">
      <c r="A45" s="114" t="s">
        <v>163</v>
      </c>
      <c r="B45" s="59" t="s">
        <v>13</v>
      </c>
      <c r="C45" s="59" t="s">
        <v>314</v>
      </c>
      <c r="D45" s="61">
        <f>D46</f>
        <v>10000</v>
      </c>
      <c r="E45" s="116" t="s">
        <v>79</v>
      </c>
      <c r="F45" s="61">
        <f t="shared" si="4"/>
        <v>10000</v>
      </c>
    </row>
    <row r="46" spans="1:6" ht="126.75" customHeight="1" x14ac:dyDescent="0.3">
      <c r="A46" s="114" t="s">
        <v>270</v>
      </c>
      <c r="B46" s="59" t="s">
        <v>13</v>
      </c>
      <c r="C46" s="59" t="s">
        <v>315</v>
      </c>
      <c r="D46" s="61">
        <f>D48</f>
        <v>10000</v>
      </c>
      <c r="E46" s="116" t="s">
        <v>79</v>
      </c>
      <c r="F46" s="61">
        <f t="shared" si="4"/>
        <v>10000</v>
      </c>
    </row>
    <row r="47" spans="1:6" ht="36" customHeight="1" x14ac:dyDescent="0.3">
      <c r="A47" s="114" t="s">
        <v>452</v>
      </c>
      <c r="B47" s="59" t="s">
        <v>13</v>
      </c>
      <c r="C47" s="59" t="s">
        <v>451</v>
      </c>
      <c r="D47" s="61">
        <f>D48</f>
        <v>10000</v>
      </c>
      <c r="E47" s="116" t="s">
        <v>79</v>
      </c>
      <c r="F47" s="61">
        <f>D47</f>
        <v>10000</v>
      </c>
    </row>
    <row r="48" spans="1:6" ht="22.5" customHeight="1" x14ac:dyDescent="0.3">
      <c r="A48" s="114" t="s">
        <v>164</v>
      </c>
      <c r="B48" s="59" t="s">
        <v>13</v>
      </c>
      <c r="C48" s="59" t="s">
        <v>334</v>
      </c>
      <c r="D48" s="61">
        <v>10000</v>
      </c>
      <c r="E48" s="116" t="str">
        <f>E46</f>
        <v>-</v>
      </c>
      <c r="F48" s="61">
        <f t="shared" si="4"/>
        <v>10000</v>
      </c>
    </row>
    <row r="49" spans="1:6" ht="20.25" x14ac:dyDescent="0.3">
      <c r="A49" s="58" t="s">
        <v>145</v>
      </c>
      <c r="B49" s="59" t="s">
        <v>13</v>
      </c>
      <c r="C49" s="59" t="s">
        <v>335</v>
      </c>
      <c r="D49" s="61">
        <f>D50+D64+D75</f>
        <v>262700</v>
      </c>
      <c r="E49" s="61">
        <f>E50</f>
        <v>8179.45</v>
      </c>
      <c r="F49" s="61">
        <f t="shared" ref="F49" si="5">D49-E49</f>
        <v>254520.55</v>
      </c>
    </row>
    <row r="50" spans="1:6" ht="60.75" x14ac:dyDescent="0.3">
      <c r="A50" s="58" t="s">
        <v>273</v>
      </c>
      <c r="B50" s="59" t="s">
        <v>13</v>
      </c>
      <c r="C50" s="59" t="s">
        <v>336</v>
      </c>
      <c r="D50" s="61">
        <f>D51</f>
        <v>180700</v>
      </c>
      <c r="E50" s="61">
        <f>E51</f>
        <v>8179.45</v>
      </c>
      <c r="F50" s="61">
        <f>D50-E50</f>
        <v>172520.55</v>
      </c>
    </row>
    <row r="51" spans="1:6" ht="106.5" customHeight="1" x14ac:dyDescent="0.3">
      <c r="A51" s="58" t="s">
        <v>165</v>
      </c>
      <c r="B51" s="59" t="s">
        <v>13</v>
      </c>
      <c r="C51" s="59" t="s">
        <v>337</v>
      </c>
      <c r="D51" s="61">
        <f>D52+D56+D59</f>
        <v>180700</v>
      </c>
      <c r="E51" s="61">
        <f>E56+E59</f>
        <v>8179.45</v>
      </c>
      <c r="F51" s="61">
        <f t="shared" ref="F51" si="6">D51-E51</f>
        <v>172520.55</v>
      </c>
    </row>
    <row r="52" spans="1:6" ht="189.75" customHeight="1" x14ac:dyDescent="0.3">
      <c r="A52" s="58" t="s">
        <v>208</v>
      </c>
      <c r="B52" s="59" t="s">
        <v>13</v>
      </c>
      <c r="C52" s="59" t="s">
        <v>354</v>
      </c>
      <c r="D52" s="61">
        <f t="shared" ref="D52" si="7">D55</f>
        <v>5100</v>
      </c>
      <c r="E52" s="116" t="s">
        <v>79</v>
      </c>
      <c r="F52" s="116">
        <f>D52</f>
        <v>5100</v>
      </c>
    </row>
    <row r="53" spans="1:6" ht="33" customHeight="1" x14ac:dyDescent="0.3">
      <c r="A53" s="58" t="s">
        <v>452</v>
      </c>
      <c r="B53" s="59" t="s">
        <v>13</v>
      </c>
      <c r="C53" s="59" t="s">
        <v>455</v>
      </c>
      <c r="D53" s="61">
        <f>D54</f>
        <v>5100</v>
      </c>
      <c r="E53" s="116" t="s">
        <v>79</v>
      </c>
      <c r="F53" s="116">
        <f>D53</f>
        <v>5100</v>
      </c>
    </row>
    <row r="54" spans="1:6" ht="31.5" customHeight="1" x14ac:dyDescent="0.3">
      <c r="A54" s="58" t="s">
        <v>453</v>
      </c>
      <c r="B54" s="59" t="s">
        <v>13</v>
      </c>
      <c r="C54" s="59" t="s">
        <v>454</v>
      </c>
      <c r="D54" s="61">
        <f>D55</f>
        <v>5100</v>
      </c>
      <c r="E54" s="116" t="s">
        <v>79</v>
      </c>
      <c r="F54" s="116">
        <f>D54</f>
        <v>5100</v>
      </c>
    </row>
    <row r="55" spans="1:6" ht="24.75" customHeight="1" x14ac:dyDescent="0.3">
      <c r="A55" s="58" t="s">
        <v>209</v>
      </c>
      <c r="B55" s="59" t="s">
        <v>13</v>
      </c>
      <c r="C55" s="59" t="s">
        <v>338</v>
      </c>
      <c r="D55" s="61">
        <v>5100</v>
      </c>
      <c r="E55" s="116" t="s">
        <v>79</v>
      </c>
      <c r="F55" s="116">
        <f>D55</f>
        <v>5100</v>
      </c>
    </row>
    <row r="56" spans="1:6" ht="318" customHeight="1" x14ac:dyDescent="0.3">
      <c r="A56" s="58" t="s">
        <v>166</v>
      </c>
      <c r="B56" s="59" t="s">
        <v>13</v>
      </c>
      <c r="C56" s="59" t="s">
        <v>339</v>
      </c>
      <c r="D56" s="61">
        <v>43200</v>
      </c>
      <c r="E56" s="61">
        <f>E58</f>
        <v>7200</v>
      </c>
      <c r="F56" s="116">
        <f t="shared" ref="F56:F63" si="8">D56-E56</f>
        <v>36000</v>
      </c>
    </row>
    <row r="57" spans="1:6" ht="27" customHeight="1" x14ac:dyDescent="0.3">
      <c r="A57" s="121" t="s">
        <v>457</v>
      </c>
      <c r="B57" s="59" t="s">
        <v>13</v>
      </c>
      <c r="C57" s="59" t="s">
        <v>456</v>
      </c>
      <c r="D57" s="61">
        <f>D58</f>
        <v>43200</v>
      </c>
      <c r="E57" s="61">
        <f>E58</f>
        <v>7200</v>
      </c>
      <c r="F57" s="116">
        <f t="shared" si="8"/>
        <v>36000</v>
      </c>
    </row>
    <row r="58" spans="1:6" ht="20.25" x14ac:dyDescent="0.3">
      <c r="A58" s="58" t="s">
        <v>59</v>
      </c>
      <c r="B58" s="59" t="s">
        <v>13</v>
      </c>
      <c r="C58" s="59" t="s">
        <v>340</v>
      </c>
      <c r="D58" s="61">
        <v>43200</v>
      </c>
      <c r="E58" s="61">
        <v>7200</v>
      </c>
      <c r="F58" s="116">
        <f t="shared" si="8"/>
        <v>36000</v>
      </c>
    </row>
    <row r="59" spans="1:6" ht="134.25" customHeight="1" x14ac:dyDescent="0.3">
      <c r="A59" s="58" t="s">
        <v>214</v>
      </c>
      <c r="B59" s="59" t="s">
        <v>13</v>
      </c>
      <c r="C59" s="59" t="s">
        <v>342</v>
      </c>
      <c r="D59" s="60">
        <f>D62+D63</f>
        <v>132400</v>
      </c>
      <c r="E59" s="60">
        <f>E60</f>
        <v>979.44999999999982</v>
      </c>
      <c r="F59" s="61">
        <f t="shared" si="8"/>
        <v>131420.54999999999</v>
      </c>
    </row>
    <row r="60" spans="1:6" ht="32.25" customHeight="1" x14ac:dyDescent="0.3">
      <c r="A60" s="58" t="s">
        <v>452</v>
      </c>
      <c r="B60" s="59" t="s">
        <v>13</v>
      </c>
      <c r="C60" s="59" t="s">
        <v>458</v>
      </c>
      <c r="D60" s="60">
        <f>D61</f>
        <v>132400</v>
      </c>
      <c r="E60" s="60">
        <f>E61</f>
        <v>979.44999999999982</v>
      </c>
      <c r="F60" s="61">
        <f t="shared" si="8"/>
        <v>131420.54999999999</v>
      </c>
    </row>
    <row r="61" spans="1:6" ht="32.25" customHeight="1" x14ac:dyDescent="0.3">
      <c r="A61" s="58" t="s">
        <v>453</v>
      </c>
      <c r="B61" s="59" t="s">
        <v>13</v>
      </c>
      <c r="C61" s="59" t="s">
        <v>459</v>
      </c>
      <c r="D61" s="60">
        <f>D62+D63</f>
        <v>132400</v>
      </c>
      <c r="E61" s="60">
        <f>E62+E63</f>
        <v>979.44999999999982</v>
      </c>
      <c r="F61" s="61">
        <f t="shared" si="8"/>
        <v>131420.54999999999</v>
      </c>
    </row>
    <row r="62" spans="1:6" ht="40.5" x14ac:dyDescent="0.3">
      <c r="A62" s="58" t="s">
        <v>153</v>
      </c>
      <c r="B62" s="59" t="s">
        <v>13</v>
      </c>
      <c r="C62" s="59" t="s">
        <v>341</v>
      </c>
      <c r="D62" s="61">
        <v>128600</v>
      </c>
      <c r="E62" s="60">
        <v>-2771.55</v>
      </c>
      <c r="F62" s="61">
        <f t="shared" si="8"/>
        <v>131371.54999999999</v>
      </c>
    </row>
    <row r="63" spans="1:6" ht="40.5" x14ac:dyDescent="0.3">
      <c r="A63" s="58" t="s">
        <v>154</v>
      </c>
      <c r="B63" s="59" t="s">
        <v>13</v>
      </c>
      <c r="C63" s="59" t="s">
        <v>343</v>
      </c>
      <c r="D63" s="61">
        <v>3800</v>
      </c>
      <c r="E63" s="60">
        <v>3751</v>
      </c>
      <c r="F63" s="61">
        <f t="shared" si="8"/>
        <v>49</v>
      </c>
    </row>
    <row r="64" spans="1:6" ht="76.5" customHeight="1" x14ac:dyDescent="0.3">
      <c r="A64" s="58" t="s">
        <v>276</v>
      </c>
      <c r="B64" s="59" t="s">
        <v>13</v>
      </c>
      <c r="C64" s="59" t="s">
        <v>344</v>
      </c>
      <c r="D64" s="61">
        <f>D65+D71</f>
        <v>57000</v>
      </c>
      <c r="E64" s="116" t="s">
        <v>79</v>
      </c>
      <c r="F64" s="116">
        <f t="shared" ref="F64:F79" si="9">D64</f>
        <v>57000</v>
      </c>
    </row>
    <row r="65" spans="1:6" ht="121.5" x14ac:dyDescent="0.3">
      <c r="A65" s="118" t="s">
        <v>151</v>
      </c>
      <c r="B65" s="59" t="s">
        <v>13</v>
      </c>
      <c r="C65" s="59" t="s">
        <v>345</v>
      </c>
      <c r="D65" s="61">
        <f>D66</f>
        <v>2000</v>
      </c>
      <c r="E65" s="116" t="s">
        <v>79</v>
      </c>
      <c r="F65" s="116">
        <f t="shared" si="9"/>
        <v>2000</v>
      </c>
    </row>
    <row r="66" spans="1:6" ht="249" customHeight="1" x14ac:dyDescent="0.3">
      <c r="A66" s="118" t="s">
        <v>215</v>
      </c>
      <c r="B66" s="59" t="s">
        <v>13</v>
      </c>
      <c r="C66" s="59" t="s">
        <v>346</v>
      </c>
      <c r="D66" s="61">
        <v>2000</v>
      </c>
      <c r="E66" s="187" t="s">
        <v>79</v>
      </c>
      <c r="F66" s="116">
        <f t="shared" si="9"/>
        <v>2000</v>
      </c>
    </row>
    <row r="67" spans="1:6" ht="73.5" customHeight="1" x14ac:dyDescent="0.3">
      <c r="A67" s="118" t="s">
        <v>434</v>
      </c>
      <c r="B67" s="59" t="s">
        <v>13</v>
      </c>
      <c r="C67" s="59" t="s">
        <v>443</v>
      </c>
      <c r="D67" s="61">
        <f>D68</f>
        <v>2000</v>
      </c>
      <c r="E67" s="187" t="s">
        <v>79</v>
      </c>
      <c r="F67" s="116">
        <f>D67</f>
        <v>2000</v>
      </c>
    </row>
    <row r="68" spans="1:6" ht="78" customHeight="1" x14ac:dyDescent="0.3">
      <c r="A68" s="118" t="s">
        <v>435</v>
      </c>
      <c r="B68" s="59" t="s">
        <v>13</v>
      </c>
      <c r="C68" s="59" t="s">
        <v>442</v>
      </c>
      <c r="D68" s="61">
        <f>D69</f>
        <v>2000</v>
      </c>
      <c r="E68" s="187" t="s">
        <v>79</v>
      </c>
      <c r="F68" s="116">
        <f>D68</f>
        <v>2000</v>
      </c>
    </row>
    <row r="69" spans="1:6" ht="60.75" x14ac:dyDescent="0.3">
      <c r="A69" s="58" t="s">
        <v>174</v>
      </c>
      <c r="B69" s="59" t="s">
        <v>13</v>
      </c>
      <c r="C69" s="59" t="s">
        <v>347</v>
      </c>
      <c r="D69" s="61">
        <v>2000</v>
      </c>
      <c r="E69" s="187" t="s">
        <v>79</v>
      </c>
      <c r="F69" s="116">
        <f t="shared" si="9"/>
        <v>2000</v>
      </c>
    </row>
    <row r="70" spans="1:6" ht="81" x14ac:dyDescent="0.3">
      <c r="A70" s="114" t="s">
        <v>152</v>
      </c>
      <c r="B70" s="59" t="s">
        <v>13</v>
      </c>
      <c r="C70" s="59" t="s">
        <v>348</v>
      </c>
      <c r="D70" s="61">
        <f>D71</f>
        <v>55000</v>
      </c>
      <c r="E70" s="187" t="s">
        <v>79</v>
      </c>
      <c r="F70" s="61">
        <f t="shared" si="9"/>
        <v>55000</v>
      </c>
    </row>
    <row r="71" spans="1:6" ht="246.75" customHeight="1" x14ac:dyDescent="0.3">
      <c r="A71" s="114" t="s">
        <v>269</v>
      </c>
      <c r="B71" s="59" t="s">
        <v>13</v>
      </c>
      <c r="C71" s="59" t="s">
        <v>349</v>
      </c>
      <c r="D71" s="61">
        <f>D74</f>
        <v>55000</v>
      </c>
      <c r="E71" s="116" t="s">
        <v>79</v>
      </c>
      <c r="F71" s="61">
        <f t="shared" si="9"/>
        <v>55000</v>
      </c>
    </row>
    <row r="72" spans="1:6" ht="69" customHeight="1" x14ac:dyDescent="0.3">
      <c r="A72" s="114" t="s">
        <v>434</v>
      </c>
      <c r="B72" s="59" t="s">
        <v>13</v>
      </c>
      <c r="C72" s="59" t="s">
        <v>441</v>
      </c>
      <c r="D72" s="61">
        <f>D73</f>
        <v>55000</v>
      </c>
      <c r="E72" s="116" t="s">
        <v>79</v>
      </c>
      <c r="F72" s="61">
        <f>D72</f>
        <v>55000</v>
      </c>
    </row>
    <row r="73" spans="1:6" ht="71.25" customHeight="1" x14ac:dyDescent="0.3">
      <c r="A73" s="114" t="s">
        <v>435</v>
      </c>
      <c r="B73" s="59" t="s">
        <v>13</v>
      </c>
      <c r="C73" s="59" t="s">
        <v>440</v>
      </c>
      <c r="D73" s="61">
        <f>D74</f>
        <v>55000</v>
      </c>
      <c r="E73" s="116" t="s">
        <v>79</v>
      </c>
      <c r="F73" s="61">
        <f>D73</f>
        <v>55000</v>
      </c>
    </row>
    <row r="74" spans="1:6" ht="60.75" x14ac:dyDescent="0.3">
      <c r="A74" s="58" t="s">
        <v>174</v>
      </c>
      <c r="B74" s="59" t="s">
        <v>13</v>
      </c>
      <c r="C74" s="59" t="s">
        <v>350</v>
      </c>
      <c r="D74" s="61">
        <v>55000</v>
      </c>
      <c r="E74" s="186" t="s">
        <v>79</v>
      </c>
      <c r="F74" s="61">
        <f t="shared" si="9"/>
        <v>55000</v>
      </c>
    </row>
    <row r="75" spans="1:6" ht="20.25" x14ac:dyDescent="0.3">
      <c r="A75" s="58" t="s">
        <v>162</v>
      </c>
      <c r="B75" s="59" t="s">
        <v>13</v>
      </c>
      <c r="C75" s="59" t="s">
        <v>351</v>
      </c>
      <c r="D75" s="61">
        <f>D76</f>
        <v>25000</v>
      </c>
      <c r="E75" s="186" t="s">
        <v>79</v>
      </c>
      <c r="F75" s="61">
        <f t="shared" si="9"/>
        <v>25000</v>
      </c>
    </row>
    <row r="76" spans="1:6" ht="168.75" customHeight="1" x14ac:dyDescent="0.3">
      <c r="A76" s="58" t="s">
        <v>251</v>
      </c>
      <c r="B76" s="59" t="s">
        <v>13</v>
      </c>
      <c r="C76" s="59" t="s">
        <v>352</v>
      </c>
      <c r="D76" s="61">
        <f t="shared" ref="D76" si="10">D79</f>
        <v>25000</v>
      </c>
      <c r="E76" s="186" t="s">
        <v>79</v>
      </c>
      <c r="F76" s="61">
        <f t="shared" si="9"/>
        <v>25000</v>
      </c>
    </row>
    <row r="77" spans="1:6" ht="71.25" customHeight="1" x14ac:dyDescent="0.3">
      <c r="A77" s="114" t="s">
        <v>434</v>
      </c>
      <c r="B77" s="59" t="s">
        <v>13</v>
      </c>
      <c r="C77" s="59" t="s">
        <v>444</v>
      </c>
      <c r="D77" s="61">
        <f>D78</f>
        <v>25000</v>
      </c>
      <c r="E77" s="186" t="s">
        <v>79</v>
      </c>
      <c r="F77" s="61">
        <f>D77</f>
        <v>25000</v>
      </c>
    </row>
    <row r="78" spans="1:6" ht="76.5" customHeight="1" x14ac:dyDescent="0.3">
      <c r="A78" s="114" t="s">
        <v>435</v>
      </c>
      <c r="B78" s="59" t="s">
        <v>13</v>
      </c>
      <c r="C78" s="59" t="s">
        <v>445</v>
      </c>
      <c r="D78" s="61">
        <f>D79</f>
        <v>25000</v>
      </c>
      <c r="E78" s="186" t="s">
        <v>79</v>
      </c>
      <c r="F78" s="61">
        <f>D78</f>
        <v>25000</v>
      </c>
    </row>
    <row r="79" spans="1:6" ht="60.75" x14ac:dyDescent="0.3">
      <c r="A79" s="58" t="s">
        <v>174</v>
      </c>
      <c r="B79" s="59" t="s">
        <v>13</v>
      </c>
      <c r="C79" s="59" t="s">
        <v>353</v>
      </c>
      <c r="D79" s="61">
        <v>25000</v>
      </c>
      <c r="E79" s="186" t="s">
        <v>79</v>
      </c>
      <c r="F79" s="61">
        <f t="shared" si="9"/>
        <v>25000</v>
      </c>
    </row>
    <row r="80" spans="1:6" ht="20.25" x14ac:dyDescent="0.3">
      <c r="A80" s="58" t="s">
        <v>62</v>
      </c>
      <c r="B80" s="59" t="s">
        <v>13</v>
      </c>
      <c r="C80" s="59" t="s">
        <v>359</v>
      </c>
      <c r="D80" s="61">
        <f t="shared" ref="D80" si="11">D81</f>
        <v>174800</v>
      </c>
      <c r="E80" s="60">
        <f t="shared" ref="E80:E82" si="12">E81</f>
        <v>17134.61</v>
      </c>
      <c r="F80" s="116">
        <f t="shared" ref="F80:F86" si="13">D80-E80</f>
        <v>157665.39000000001</v>
      </c>
    </row>
    <row r="81" spans="1:6" ht="40.5" x14ac:dyDescent="0.3">
      <c r="A81" s="58" t="s">
        <v>63</v>
      </c>
      <c r="B81" s="59" t="s">
        <v>13</v>
      </c>
      <c r="C81" s="59" t="s">
        <v>358</v>
      </c>
      <c r="D81" s="61">
        <f>D82</f>
        <v>174800</v>
      </c>
      <c r="E81" s="60">
        <f t="shared" si="12"/>
        <v>17134.61</v>
      </c>
      <c r="F81" s="116">
        <f t="shared" si="13"/>
        <v>157665.39000000001</v>
      </c>
    </row>
    <row r="82" spans="1:6" ht="20.25" x14ac:dyDescent="0.3">
      <c r="A82" s="58" t="s">
        <v>158</v>
      </c>
      <c r="B82" s="59" t="s">
        <v>13</v>
      </c>
      <c r="C82" s="59" t="s">
        <v>355</v>
      </c>
      <c r="D82" s="61">
        <f>D83</f>
        <v>174800</v>
      </c>
      <c r="E82" s="60">
        <f t="shared" si="12"/>
        <v>17134.61</v>
      </c>
      <c r="F82" s="116">
        <f t="shared" si="13"/>
        <v>157665.39000000001</v>
      </c>
    </row>
    <row r="83" spans="1:6" ht="144.75" customHeight="1" x14ac:dyDescent="0.3">
      <c r="A83" s="58" t="s">
        <v>216</v>
      </c>
      <c r="B83" s="59" t="s">
        <v>13</v>
      </c>
      <c r="C83" s="59" t="s">
        <v>356</v>
      </c>
      <c r="D83" s="61">
        <f>D86+D87+D90</f>
        <v>174800</v>
      </c>
      <c r="E83" s="60">
        <f>E84</f>
        <v>17134.61</v>
      </c>
      <c r="F83" s="116">
        <f t="shared" si="13"/>
        <v>157665.39000000001</v>
      </c>
    </row>
    <row r="84" spans="1:6" ht="144.75" customHeight="1" x14ac:dyDescent="0.3">
      <c r="A84" s="58" t="s">
        <v>462</v>
      </c>
      <c r="B84" s="59" t="s">
        <v>13</v>
      </c>
      <c r="C84" s="59" t="s">
        <v>460</v>
      </c>
      <c r="D84" s="61">
        <f>D85</f>
        <v>157700</v>
      </c>
      <c r="E84" s="60">
        <f>E85</f>
        <v>17134.61</v>
      </c>
      <c r="F84" s="116">
        <f t="shared" si="13"/>
        <v>140565.39000000001</v>
      </c>
    </row>
    <row r="85" spans="1:6" ht="63" customHeight="1" x14ac:dyDescent="0.3">
      <c r="A85" s="58" t="s">
        <v>448</v>
      </c>
      <c r="B85" s="59" t="s">
        <v>13</v>
      </c>
      <c r="C85" s="59" t="s">
        <v>461</v>
      </c>
      <c r="D85" s="61">
        <f>D86+D87</f>
        <v>157700</v>
      </c>
      <c r="E85" s="60">
        <f>E86+E87</f>
        <v>17134.61</v>
      </c>
      <c r="F85" s="116">
        <f t="shared" si="13"/>
        <v>140565.39000000001</v>
      </c>
    </row>
    <row r="86" spans="1:6" ht="48.75" customHeight="1" x14ac:dyDescent="0.3">
      <c r="A86" s="113" t="s">
        <v>362</v>
      </c>
      <c r="B86" s="59" t="s">
        <v>13</v>
      </c>
      <c r="C86" s="59" t="s">
        <v>357</v>
      </c>
      <c r="D86" s="61">
        <v>121100</v>
      </c>
      <c r="E86" s="61">
        <v>14087.88</v>
      </c>
      <c r="F86" s="116">
        <f t="shared" si="13"/>
        <v>107012.12</v>
      </c>
    </row>
    <row r="87" spans="1:6" ht="81.75" customHeight="1" x14ac:dyDescent="0.3">
      <c r="A87" s="114" t="s">
        <v>332</v>
      </c>
      <c r="B87" s="59" t="s">
        <v>13</v>
      </c>
      <c r="C87" s="59" t="s">
        <v>361</v>
      </c>
      <c r="D87" s="61">
        <v>36600</v>
      </c>
      <c r="E87" s="60">
        <v>3046.73</v>
      </c>
      <c r="F87" s="116">
        <f>D87-E87</f>
        <v>33553.269999999997</v>
      </c>
    </row>
    <row r="88" spans="1:6" ht="81.75" customHeight="1" x14ac:dyDescent="0.3">
      <c r="A88" s="114" t="s">
        <v>434</v>
      </c>
      <c r="B88" s="59" t="s">
        <v>13</v>
      </c>
      <c r="C88" s="59" t="s">
        <v>446</v>
      </c>
      <c r="D88" s="61">
        <f>D89</f>
        <v>17100</v>
      </c>
      <c r="E88" s="116" t="s">
        <v>79</v>
      </c>
      <c r="F88" s="116">
        <f>D88</f>
        <v>17100</v>
      </c>
    </row>
    <row r="89" spans="1:6" ht="81.75" customHeight="1" x14ac:dyDescent="0.3">
      <c r="A89" s="114" t="s">
        <v>435</v>
      </c>
      <c r="B89" s="59" t="s">
        <v>13</v>
      </c>
      <c r="C89" s="59" t="s">
        <v>447</v>
      </c>
      <c r="D89" s="61">
        <f>D90</f>
        <v>17100</v>
      </c>
      <c r="E89" s="116" t="s">
        <v>79</v>
      </c>
      <c r="F89" s="116">
        <f>D89</f>
        <v>17100</v>
      </c>
    </row>
    <row r="90" spans="1:6" ht="60.75" x14ac:dyDescent="0.3">
      <c r="A90" s="58" t="s">
        <v>174</v>
      </c>
      <c r="B90" s="59" t="s">
        <v>13</v>
      </c>
      <c r="C90" s="59" t="s">
        <v>360</v>
      </c>
      <c r="D90" s="61">
        <v>17100</v>
      </c>
      <c r="E90" s="116" t="s">
        <v>79</v>
      </c>
      <c r="F90" s="116">
        <f t="shared" ref="F90:F98" si="14">D90</f>
        <v>17100</v>
      </c>
    </row>
    <row r="91" spans="1:6" ht="40.5" x14ac:dyDescent="0.3">
      <c r="A91" s="58" t="s">
        <v>64</v>
      </c>
      <c r="B91" s="59" t="s">
        <v>13</v>
      </c>
      <c r="C91" s="59" t="s">
        <v>363</v>
      </c>
      <c r="D91" s="61">
        <f>D92</f>
        <v>110600</v>
      </c>
      <c r="E91" s="116">
        <f>E92</f>
        <v>15500</v>
      </c>
      <c r="F91" s="61">
        <f t="shared" si="14"/>
        <v>110600</v>
      </c>
    </row>
    <row r="92" spans="1:6" ht="81" x14ac:dyDescent="0.3">
      <c r="A92" s="58" t="s">
        <v>170</v>
      </c>
      <c r="B92" s="59" t="s">
        <v>13</v>
      </c>
      <c r="C92" s="59" t="s">
        <v>364</v>
      </c>
      <c r="D92" s="61">
        <f>D93</f>
        <v>110600</v>
      </c>
      <c r="E92" s="116">
        <f>E93</f>
        <v>15500</v>
      </c>
      <c r="F92" s="61">
        <f t="shared" si="14"/>
        <v>110600</v>
      </c>
    </row>
    <row r="93" spans="1:6" ht="109.5" customHeight="1" x14ac:dyDescent="0.3">
      <c r="A93" s="113" t="s">
        <v>284</v>
      </c>
      <c r="B93" s="59" t="s">
        <v>13</v>
      </c>
      <c r="C93" s="59" t="s">
        <v>365</v>
      </c>
      <c r="D93" s="61">
        <f>D94+D99+D107</f>
        <v>110600</v>
      </c>
      <c r="E93" s="116">
        <f>E99</f>
        <v>15500</v>
      </c>
      <c r="F93" s="61">
        <f t="shared" si="14"/>
        <v>110600</v>
      </c>
    </row>
    <row r="94" spans="1:6" ht="141" customHeight="1" x14ac:dyDescent="0.3">
      <c r="A94" s="113" t="s">
        <v>203</v>
      </c>
      <c r="B94" s="59" t="s">
        <v>13</v>
      </c>
      <c r="C94" s="59" t="s">
        <v>366</v>
      </c>
      <c r="D94" s="61">
        <f>D95</f>
        <v>3100</v>
      </c>
      <c r="E94" s="116" t="str">
        <f>E95</f>
        <v>-</v>
      </c>
      <c r="F94" s="61">
        <f t="shared" si="14"/>
        <v>3100</v>
      </c>
    </row>
    <row r="95" spans="1:6" ht="228" customHeight="1" x14ac:dyDescent="0.3">
      <c r="A95" s="113" t="s">
        <v>204</v>
      </c>
      <c r="B95" s="59" t="s">
        <v>13</v>
      </c>
      <c r="C95" s="59" t="s">
        <v>368</v>
      </c>
      <c r="D95" s="61">
        <f t="shared" ref="D95:E95" si="15">D98</f>
        <v>3100</v>
      </c>
      <c r="E95" s="116" t="str">
        <f t="shared" si="15"/>
        <v>-</v>
      </c>
      <c r="F95" s="61">
        <f t="shared" si="14"/>
        <v>3100</v>
      </c>
    </row>
    <row r="96" spans="1:6" ht="71.25" customHeight="1" x14ac:dyDescent="0.3">
      <c r="A96" s="114" t="s">
        <v>434</v>
      </c>
      <c r="B96" s="59" t="s">
        <v>13</v>
      </c>
      <c r="C96" s="59" t="s">
        <v>466</v>
      </c>
      <c r="D96" s="61">
        <f>D97</f>
        <v>3100</v>
      </c>
      <c r="E96" s="116" t="s">
        <v>79</v>
      </c>
      <c r="F96" s="61">
        <f>D96</f>
        <v>3100</v>
      </c>
    </row>
    <row r="97" spans="1:6" ht="70.5" customHeight="1" x14ac:dyDescent="0.3">
      <c r="A97" s="58" t="s">
        <v>435</v>
      </c>
      <c r="B97" s="59" t="s">
        <v>13</v>
      </c>
      <c r="C97" s="59" t="s">
        <v>465</v>
      </c>
      <c r="D97" s="61">
        <f>D98</f>
        <v>3100</v>
      </c>
      <c r="E97" s="116" t="s">
        <v>79</v>
      </c>
      <c r="F97" s="61">
        <f>D97</f>
        <v>3100</v>
      </c>
    </row>
    <row r="98" spans="1:6" ht="66.75" customHeight="1" x14ac:dyDescent="0.3">
      <c r="A98" s="58" t="s">
        <v>174</v>
      </c>
      <c r="B98" s="59" t="s">
        <v>13</v>
      </c>
      <c r="C98" s="59" t="s">
        <v>367</v>
      </c>
      <c r="D98" s="61">
        <v>3100</v>
      </c>
      <c r="E98" s="116" t="s">
        <v>79</v>
      </c>
      <c r="F98" s="61">
        <f t="shared" si="14"/>
        <v>3100</v>
      </c>
    </row>
    <row r="99" spans="1:6" ht="148.5" customHeight="1" x14ac:dyDescent="0.3">
      <c r="A99" s="113" t="s">
        <v>173</v>
      </c>
      <c r="B99" s="59" t="s">
        <v>13</v>
      </c>
      <c r="C99" s="59" t="s">
        <v>369</v>
      </c>
      <c r="D99" s="61">
        <f>D100+D104</f>
        <v>94800</v>
      </c>
      <c r="E99" s="119">
        <f>E104</f>
        <v>15500</v>
      </c>
      <c r="F99" s="61">
        <f t="shared" ref="F99" si="16">D99-E99</f>
        <v>79300</v>
      </c>
    </row>
    <row r="100" spans="1:6" ht="249.75" customHeight="1" x14ac:dyDescent="0.3">
      <c r="A100" s="120" t="s">
        <v>171</v>
      </c>
      <c r="B100" s="59" t="s">
        <v>13</v>
      </c>
      <c r="C100" s="59" t="s">
        <v>373</v>
      </c>
      <c r="D100" s="61">
        <f>D103</f>
        <v>2300</v>
      </c>
      <c r="E100" s="116" t="str">
        <f>E103</f>
        <v>-</v>
      </c>
      <c r="F100" s="61">
        <f>D100</f>
        <v>2300</v>
      </c>
    </row>
    <row r="101" spans="1:6" ht="70.5" customHeight="1" x14ac:dyDescent="0.3">
      <c r="A101" s="114" t="s">
        <v>434</v>
      </c>
      <c r="B101" s="59" t="s">
        <v>13</v>
      </c>
      <c r="C101" s="59" t="s">
        <v>502</v>
      </c>
      <c r="D101" s="61">
        <f>D102</f>
        <v>2300</v>
      </c>
      <c r="E101" s="116" t="s">
        <v>79</v>
      </c>
      <c r="F101" s="61">
        <f>D101</f>
        <v>2300</v>
      </c>
    </row>
    <row r="102" spans="1:6" ht="86.25" customHeight="1" x14ac:dyDescent="0.3">
      <c r="A102" s="58" t="s">
        <v>435</v>
      </c>
      <c r="B102" s="59" t="s">
        <v>13</v>
      </c>
      <c r="C102" s="59" t="s">
        <v>501</v>
      </c>
      <c r="D102" s="61">
        <f>D103</f>
        <v>2300</v>
      </c>
      <c r="E102" s="116" t="s">
        <v>79</v>
      </c>
      <c r="F102" s="61">
        <f>D102</f>
        <v>2300</v>
      </c>
    </row>
    <row r="103" spans="1:6" ht="65.25" customHeight="1" x14ac:dyDescent="0.3">
      <c r="A103" s="58" t="s">
        <v>174</v>
      </c>
      <c r="B103" s="59" t="s">
        <v>13</v>
      </c>
      <c r="C103" s="59" t="s">
        <v>370</v>
      </c>
      <c r="D103" s="61">
        <v>2300</v>
      </c>
      <c r="E103" s="116" t="s">
        <v>79</v>
      </c>
      <c r="F103" s="61">
        <f>D103</f>
        <v>2300</v>
      </c>
    </row>
    <row r="104" spans="1:6" ht="353.25" customHeight="1" x14ac:dyDescent="0.3">
      <c r="A104" s="121" t="s">
        <v>172</v>
      </c>
      <c r="B104" s="59" t="s">
        <v>13</v>
      </c>
      <c r="C104" s="59" t="s">
        <v>371</v>
      </c>
      <c r="D104" s="61">
        <f>D106</f>
        <v>92500</v>
      </c>
      <c r="E104" s="61">
        <f>E106</f>
        <v>15500</v>
      </c>
      <c r="F104" s="116">
        <f>D104-E104</f>
        <v>77000</v>
      </c>
    </row>
    <row r="105" spans="1:6" ht="33.75" customHeight="1" x14ac:dyDescent="0.3">
      <c r="A105" s="121" t="s">
        <v>468</v>
      </c>
      <c r="B105" s="59" t="s">
        <v>13</v>
      </c>
      <c r="C105" s="59" t="s">
        <v>467</v>
      </c>
      <c r="D105" s="61">
        <f>D106</f>
        <v>92500</v>
      </c>
      <c r="E105" s="61">
        <f>E106</f>
        <v>15500</v>
      </c>
      <c r="F105" s="116">
        <f>D105-E105</f>
        <v>77000</v>
      </c>
    </row>
    <row r="106" spans="1:6" ht="29.25" customHeight="1" x14ac:dyDescent="0.3">
      <c r="A106" s="58" t="s">
        <v>59</v>
      </c>
      <c r="B106" s="59" t="s">
        <v>13</v>
      </c>
      <c r="C106" s="59" t="s">
        <v>372</v>
      </c>
      <c r="D106" s="61">
        <v>92500</v>
      </c>
      <c r="E106" s="61">
        <v>15500</v>
      </c>
      <c r="F106" s="116">
        <f>D106-E106</f>
        <v>77000</v>
      </c>
    </row>
    <row r="107" spans="1:6" ht="186.75" customHeight="1" x14ac:dyDescent="0.3">
      <c r="A107" s="121" t="s">
        <v>267</v>
      </c>
      <c r="B107" s="59" t="s">
        <v>13</v>
      </c>
      <c r="C107" s="59" t="s">
        <v>374</v>
      </c>
      <c r="D107" s="61">
        <f t="shared" ref="D107:E107" si="17">D108</f>
        <v>12700</v>
      </c>
      <c r="E107" s="117" t="str">
        <f t="shared" si="17"/>
        <v>-</v>
      </c>
      <c r="F107" s="116">
        <f t="shared" ref="F107:F127" si="18">D107</f>
        <v>12700</v>
      </c>
    </row>
    <row r="108" spans="1:6" ht="189" customHeight="1" x14ac:dyDescent="0.3">
      <c r="A108" s="120" t="s">
        <v>268</v>
      </c>
      <c r="B108" s="59" t="s">
        <v>13</v>
      </c>
      <c r="C108" s="59" t="s">
        <v>375</v>
      </c>
      <c r="D108" s="61">
        <f>D111</f>
        <v>12700</v>
      </c>
      <c r="E108" s="117" t="s">
        <v>79</v>
      </c>
      <c r="F108" s="116">
        <f t="shared" si="18"/>
        <v>12700</v>
      </c>
    </row>
    <row r="109" spans="1:6" ht="63" customHeight="1" x14ac:dyDescent="0.3">
      <c r="A109" s="114" t="s">
        <v>434</v>
      </c>
      <c r="B109" s="59" t="s">
        <v>13</v>
      </c>
      <c r="C109" s="59" t="s">
        <v>469</v>
      </c>
      <c r="D109" s="61">
        <f>D110</f>
        <v>12700</v>
      </c>
      <c r="E109" s="117" t="s">
        <v>79</v>
      </c>
      <c r="F109" s="116">
        <f>D109</f>
        <v>12700</v>
      </c>
    </row>
    <row r="110" spans="1:6" ht="72.75" customHeight="1" x14ac:dyDescent="0.3">
      <c r="A110" s="114" t="s">
        <v>435</v>
      </c>
      <c r="B110" s="59" t="s">
        <v>13</v>
      </c>
      <c r="C110" s="59" t="s">
        <v>470</v>
      </c>
      <c r="D110" s="61">
        <f>D111</f>
        <v>12700</v>
      </c>
      <c r="E110" s="117" t="s">
        <v>79</v>
      </c>
      <c r="F110" s="116">
        <f>D110</f>
        <v>12700</v>
      </c>
    </row>
    <row r="111" spans="1:6" ht="64.5" customHeight="1" x14ac:dyDescent="0.3">
      <c r="A111" s="121" t="s">
        <v>174</v>
      </c>
      <c r="B111" s="59" t="s">
        <v>13</v>
      </c>
      <c r="C111" s="59" t="s">
        <v>376</v>
      </c>
      <c r="D111" s="61">
        <v>12700</v>
      </c>
      <c r="E111" s="117" t="s">
        <v>79</v>
      </c>
      <c r="F111" s="116">
        <f t="shared" si="18"/>
        <v>12700</v>
      </c>
    </row>
    <row r="112" spans="1:6" ht="21" customHeight="1" x14ac:dyDescent="0.3">
      <c r="A112" s="58" t="s">
        <v>175</v>
      </c>
      <c r="B112" s="59" t="s">
        <v>13</v>
      </c>
      <c r="C112" s="59" t="s">
        <v>377</v>
      </c>
      <c r="D112" s="61">
        <f>D113</f>
        <v>674400</v>
      </c>
      <c r="E112" s="117" t="s">
        <v>79</v>
      </c>
      <c r="F112" s="115">
        <f t="shared" si="18"/>
        <v>674400</v>
      </c>
    </row>
    <row r="113" spans="1:6" ht="33.75" customHeight="1" x14ac:dyDescent="0.3">
      <c r="A113" s="58" t="s">
        <v>120</v>
      </c>
      <c r="B113" s="59" t="s">
        <v>13</v>
      </c>
      <c r="C113" s="59" t="s">
        <v>378</v>
      </c>
      <c r="D113" s="61">
        <f>D115+D128</f>
        <v>674400</v>
      </c>
      <c r="E113" s="116" t="s">
        <v>79</v>
      </c>
      <c r="F113" s="61">
        <f t="shared" si="18"/>
        <v>674400</v>
      </c>
    </row>
    <row r="114" spans="1:6" ht="80.25" customHeight="1" x14ac:dyDescent="0.3">
      <c r="A114" s="58" t="s">
        <v>277</v>
      </c>
      <c r="B114" s="59" t="s">
        <v>13</v>
      </c>
      <c r="C114" s="59" t="s">
        <v>379</v>
      </c>
      <c r="D114" s="61">
        <f>D115+D128</f>
        <v>674400</v>
      </c>
      <c r="E114" s="116" t="s">
        <v>79</v>
      </c>
      <c r="F114" s="61">
        <f t="shared" si="18"/>
        <v>674400</v>
      </c>
    </row>
    <row r="115" spans="1:6" ht="104.25" customHeight="1" x14ac:dyDescent="0.3">
      <c r="A115" s="121" t="s">
        <v>217</v>
      </c>
      <c r="B115" s="59" t="s">
        <v>13</v>
      </c>
      <c r="C115" s="59" t="s">
        <v>380</v>
      </c>
      <c r="D115" s="61">
        <f>D116+D120+D124</f>
        <v>574400</v>
      </c>
      <c r="E115" s="117" t="s">
        <v>79</v>
      </c>
      <c r="F115" s="61">
        <f t="shared" si="18"/>
        <v>574400</v>
      </c>
    </row>
    <row r="116" spans="1:6" ht="168" customHeight="1" x14ac:dyDescent="0.3">
      <c r="A116" s="121" t="s">
        <v>261</v>
      </c>
      <c r="B116" s="59" t="s">
        <v>13</v>
      </c>
      <c r="C116" s="59" t="s">
        <v>381</v>
      </c>
      <c r="D116" s="61">
        <f>D119</f>
        <v>534500</v>
      </c>
      <c r="E116" s="117" t="s">
        <v>79</v>
      </c>
      <c r="F116" s="61">
        <f t="shared" si="18"/>
        <v>534500</v>
      </c>
    </row>
    <row r="117" spans="1:6" ht="64.5" customHeight="1" x14ac:dyDescent="0.3">
      <c r="A117" s="114" t="s">
        <v>434</v>
      </c>
      <c r="B117" s="59" t="s">
        <v>13</v>
      </c>
      <c r="C117" s="59" t="s">
        <v>472</v>
      </c>
      <c r="D117" s="61">
        <f>D118</f>
        <v>534500</v>
      </c>
      <c r="E117" s="117" t="s">
        <v>79</v>
      </c>
      <c r="F117" s="61">
        <f>D117</f>
        <v>534500</v>
      </c>
    </row>
    <row r="118" spans="1:6" ht="62.25" customHeight="1" x14ac:dyDescent="0.3">
      <c r="A118" s="114" t="s">
        <v>435</v>
      </c>
      <c r="B118" s="59" t="s">
        <v>13</v>
      </c>
      <c r="C118" s="59" t="s">
        <v>471</v>
      </c>
      <c r="D118" s="61">
        <f>D119</f>
        <v>534500</v>
      </c>
      <c r="E118" s="117" t="s">
        <v>79</v>
      </c>
      <c r="F118" s="61">
        <f>D118</f>
        <v>534500</v>
      </c>
    </row>
    <row r="119" spans="1:6" ht="60.75" x14ac:dyDescent="0.3">
      <c r="A119" s="121" t="s">
        <v>174</v>
      </c>
      <c r="B119" s="59" t="s">
        <v>13</v>
      </c>
      <c r="C119" s="59" t="s">
        <v>382</v>
      </c>
      <c r="D119" s="61">
        <v>534500</v>
      </c>
      <c r="E119" s="117" t="s">
        <v>79</v>
      </c>
      <c r="F119" s="61">
        <f t="shared" si="18"/>
        <v>534500</v>
      </c>
    </row>
    <row r="120" spans="1:6" ht="170.25" customHeight="1" x14ac:dyDescent="0.3">
      <c r="A120" s="121" t="s">
        <v>385</v>
      </c>
      <c r="B120" s="59" t="s">
        <v>13</v>
      </c>
      <c r="C120" s="59" t="s">
        <v>383</v>
      </c>
      <c r="D120" s="61">
        <f t="shared" ref="D120" si="19">D123</f>
        <v>3000</v>
      </c>
      <c r="E120" s="117" t="s">
        <v>79</v>
      </c>
      <c r="F120" s="60">
        <f t="shared" si="18"/>
        <v>3000</v>
      </c>
    </row>
    <row r="121" spans="1:6" ht="83.25" customHeight="1" x14ac:dyDescent="0.3">
      <c r="A121" s="114" t="s">
        <v>434</v>
      </c>
      <c r="B121" s="59" t="s">
        <v>13</v>
      </c>
      <c r="C121" s="59" t="s">
        <v>474</v>
      </c>
      <c r="D121" s="61">
        <f>D122</f>
        <v>3000</v>
      </c>
      <c r="E121" s="117" t="s">
        <v>79</v>
      </c>
      <c r="F121" s="60">
        <f>D121</f>
        <v>3000</v>
      </c>
    </row>
    <row r="122" spans="1:6" ht="75" customHeight="1" x14ac:dyDescent="0.3">
      <c r="A122" s="114" t="s">
        <v>435</v>
      </c>
      <c r="B122" s="59" t="s">
        <v>13</v>
      </c>
      <c r="C122" s="59" t="s">
        <v>473</v>
      </c>
      <c r="D122" s="61">
        <f>D123</f>
        <v>3000</v>
      </c>
      <c r="E122" s="117" t="s">
        <v>79</v>
      </c>
      <c r="F122" s="60">
        <f>D122</f>
        <v>3000</v>
      </c>
    </row>
    <row r="123" spans="1:6" ht="61.5" customHeight="1" x14ac:dyDescent="0.3">
      <c r="A123" s="121" t="s">
        <v>174</v>
      </c>
      <c r="B123" s="59" t="s">
        <v>13</v>
      </c>
      <c r="C123" s="59" t="s">
        <v>384</v>
      </c>
      <c r="D123" s="61">
        <v>3000</v>
      </c>
      <c r="E123" s="117" t="s">
        <v>79</v>
      </c>
      <c r="F123" s="60">
        <f t="shared" si="18"/>
        <v>3000</v>
      </c>
    </row>
    <row r="124" spans="1:6" ht="182.25" x14ac:dyDescent="0.3">
      <c r="A124" s="58" t="s">
        <v>509</v>
      </c>
      <c r="B124" s="59" t="s">
        <v>13</v>
      </c>
      <c r="C124" s="59" t="s">
        <v>386</v>
      </c>
      <c r="D124" s="61">
        <f>D127</f>
        <v>36900</v>
      </c>
      <c r="E124" s="117" t="s">
        <v>79</v>
      </c>
      <c r="F124" s="60">
        <f t="shared" si="18"/>
        <v>36900</v>
      </c>
    </row>
    <row r="125" spans="1:6" ht="60.75" x14ac:dyDescent="0.3">
      <c r="A125" s="114" t="s">
        <v>434</v>
      </c>
      <c r="B125" s="59" t="s">
        <v>13</v>
      </c>
      <c r="C125" s="59" t="s">
        <v>475</v>
      </c>
      <c r="D125" s="61">
        <f>D126</f>
        <v>36900</v>
      </c>
      <c r="E125" s="117" t="s">
        <v>79</v>
      </c>
      <c r="F125" s="60">
        <f>D125</f>
        <v>36900</v>
      </c>
    </row>
    <row r="126" spans="1:6" ht="60.75" x14ac:dyDescent="0.3">
      <c r="A126" s="114" t="s">
        <v>435</v>
      </c>
      <c r="B126" s="59" t="s">
        <v>13</v>
      </c>
      <c r="C126" s="59" t="s">
        <v>476</v>
      </c>
      <c r="D126" s="61">
        <f>D127</f>
        <v>36900</v>
      </c>
      <c r="E126" s="117" t="s">
        <v>79</v>
      </c>
      <c r="F126" s="60">
        <f>D126</f>
        <v>36900</v>
      </c>
    </row>
    <row r="127" spans="1:6" ht="60.75" x14ac:dyDescent="0.3">
      <c r="A127" s="121" t="s">
        <v>174</v>
      </c>
      <c r="B127" s="59" t="s">
        <v>13</v>
      </c>
      <c r="C127" s="59" t="s">
        <v>387</v>
      </c>
      <c r="D127" s="61">
        <v>36900</v>
      </c>
      <c r="E127" s="117" t="s">
        <v>79</v>
      </c>
      <c r="F127" s="60">
        <f t="shared" si="18"/>
        <v>36900</v>
      </c>
    </row>
    <row r="128" spans="1:6" ht="67.5" customHeight="1" x14ac:dyDescent="0.3">
      <c r="A128" s="121" t="s">
        <v>264</v>
      </c>
      <c r="B128" s="59" t="s">
        <v>13</v>
      </c>
      <c r="C128" s="59" t="s">
        <v>388</v>
      </c>
      <c r="D128" s="61">
        <f t="shared" ref="D128" si="20">D132</f>
        <v>100000</v>
      </c>
      <c r="E128" s="116" t="s">
        <v>79</v>
      </c>
      <c r="F128" s="61">
        <f t="shared" ref="F128:F132" si="21">D128</f>
        <v>100000</v>
      </c>
    </row>
    <row r="129" spans="1:6" ht="169.5" customHeight="1" x14ac:dyDescent="0.3">
      <c r="A129" s="121" t="s">
        <v>180</v>
      </c>
      <c r="B129" s="59" t="s">
        <v>13</v>
      </c>
      <c r="C129" s="59" t="s">
        <v>432</v>
      </c>
      <c r="D129" s="61">
        <f>D130</f>
        <v>100000</v>
      </c>
      <c r="E129" s="116" t="s">
        <v>79</v>
      </c>
      <c r="F129" s="61">
        <f>D129</f>
        <v>100000</v>
      </c>
    </row>
    <row r="130" spans="1:6" ht="82.5" customHeight="1" x14ac:dyDescent="0.3">
      <c r="A130" s="114" t="s">
        <v>434</v>
      </c>
      <c r="B130" s="59" t="s">
        <v>13</v>
      </c>
      <c r="C130" s="59" t="s">
        <v>478</v>
      </c>
      <c r="D130" s="61">
        <f>D131</f>
        <v>100000</v>
      </c>
      <c r="E130" s="116" t="s">
        <v>79</v>
      </c>
      <c r="F130" s="61">
        <f>D130</f>
        <v>100000</v>
      </c>
    </row>
    <row r="131" spans="1:6" ht="70.5" customHeight="1" x14ac:dyDescent="0.3">
      <c r="A131" s="114" t="s">
        <v>435</v>
      </c>
      <c r="B131" s="59" t="s">
        <v>13</v>
      </c>
      <c r="C131" s="59" t="s">
        <v>477</v>
      </c>
      <c r="D131" s="61">
        <f>D132</f>
        <v>100000</v>
      </c>
      <c r="E131" s="116" t="s">
        <v>79</v>
      </c>
      <c r="F131" s="61">
        <f>D131</f>
        <v>100000</v>
      </c>
    </row>
    <row r="132" spans="1:6" ht="60" customHeight="1" x14ac:dyDescent="0.3">
      <c r="A132" s="121" t="s">
        <v>174</v>
      </c>
      <c r="B132" s="59" t="s">
        <v>13</v>
      </c>
      <c r="C132" s="59" t="s">
        <v>389</v>
      </c>
      <c r="D132" s="61">
        <v>100000</v>
      </c>
      <c r="E132" s="116" t="s">
        <v>79</v>
      </c>
      <c r="F132" s="61">
        <f t="shared" si="21"/>
        <v>100000</v>
      </c>
    </row>
    <row r="133" spans="1:6" ht="24.75" customHeight="1" x14ac:dyDescent="0.3">
      <c r="A133" s="113" t="s">
        <v>176</v>
      </c>
      <c r="B133" s="59" t="s">
        <v>13</v>
      </c>
      <c r="C133" s="59" t="s">
        <v>393</v>
      </c>
      <c r="D133" s="61">
        <f>D140+D152+D134</f>
        <v>1003600</v>
      </c>
      <c r="E133" s="116">
        <f>E134+E140+E152</f>
        <v>294288.57999999996</v>
      </c>
      <c r="F133" s="61">
        <f t="shared" ref="F133:F163" si="22">D133</f>
        <v>1003600</v>
      </c>
    </row>
    <row r="134" spans="1:6" ht="24.75" customHeight="1" x14ac:dyDescent="0.3">
      <c r="A134" s="113" t="s">
        <v>253</v>
      </c>
      <c r="B134" s="59" t="s">
        <v>13</v>
      </c>
      <c r="C134" s="59" t="s">
        <v>394</v>
      </c>
      <c r="D134" s="61">
        <f t="shared" ref="D134:D135" si="23">D135</f>
        <v>62500</v>
      </c>
      <c r="E134" s="116">
        <f>E135</f>
        <v>15000</v>
      </c>
      <c r="F134" s="61">
        <f t="shared" si="22"/>
        <v>62500</v>
      </c>
    </row>
    <row r="135" spans="1:6" ht="24.75" customHeight="1" x14ac:dyDescent="0.3">
      <c r="A135" s="58" t="s">
        <v>162</v>
      </c>
      <c r="B135" s="59" t="s">
        <v>13</v>
      </c>
      <c r="C135" s="59" t="s">
        <v>392</v>
      </c>
      <c r="D135" s="61">
        <f t="shared" si="23"/>
        <v>62500</v>
      </c>
      <c r="E135" s="116">
        <f>E136</f>
        <v>15000</v>
      </c>
      <c r="F135" s="61">
        <f t="shared" si="22"/>
        <v>62500</v>
      </c>
    </row>
    <row r="136" spans="1:6" ht="106.5" customHeight="1" x14ac:dyDescent="0.3">
      <c r="A136" s="120" t="s">
        <v>254</v>
      </c>
      <c r="B136" s="59" t="s">
        <v>13</v>
      </c>
      <c r="C136" s="59" t="s">
        <v>391</v>
      </c>
      <c r="D136" s="61">
        <f>D139</f>
        <v>62500</v>
      </c>
      <c r="E136" s="116">
        <f>E137</f>
        <v>15000</v>
      </c>
      <c r="F136" s="61">
        <f t="shared" si="22"/>
        <v>62500</v>
      </c>
    </row>
    <row r="137" spans="1:6" ht="75.75" customHeight="1" x14ac:dyDescent="0.3">
      <c r="A137" s="114" t="s">
        <v>434</v>
      </c>
      <c r="B137" s="59" t="s">
        <v>13</v>
      </c>
      <c r="C137" s="59" t="s">
        <v>480</v>
      </c>
      <c r="D137" s="61">
        <f>D138</f>
        <v>62500</v>
      </c>
      <c r="E137" s="116">
        <f>E138</f>
        <v>15000</v>
      </c>
      <c r="F137" s="61">
        <f>D137</f>
        <v>62500</v>
      </c>
    </row>
    <row r="138" spans="1:6" ht="80.25" customHeight="1" x14ac:dyDescent="0.3">
      <c r="A138" s="114" t="s">
        <v>435</v>
      </c>
      <c r="B138" s="59" t="s">
        <v>13</v>
      </c>
      <c r="C138" s="59" t="s">
        <v>479</v>
      </c>
      <c r="D138" s="61">
        <f>D139</f>
        <v>62500</v>
      </c>
      <c r="E138" s="116">
        <f>E139</f>
        <v>15000</v>
      </c>
      <c r="F138" s="61">
        <f>D138</f>
        <v>62500</v>
      </c>
    </row>
    <row r="139" spans="1:6" ht="63" customHeight="1" x14ac:dyDescent="0.3">
      <c r="A139" s="121" t="s">
        <v>174</v>
      </c>
      <c r="B139" s="59" t="s">
        <v>13</v>
      </c>
      <c r="C139" s="59" t="s">
        <v>390</v>
      </c>
      <c r="D139" s="61">
        <v>62500</v>
      </c>
      <c r="E139" s="116">
        <v>15000</v>
      </c>
      <c r="F139" s="61">
        <f t="shared" si="22"/>
        <v>62500</v>
      </c>
    </row>
    <row r="140" spans="1:6" ht="20.25" x14ac:dyDescent="0.3">
      <c r="A140" s="58" t="s">
        <v>177</v>
      </c>
      <c r="B140" s="59" t="s">
        <v>13</v>
      </c>
      <c r="C140" s="59" t="s">
        <v>395</v>
      </c>
      <c r="D140" s="61">
        <f>D142+D147</f>
        <v>594900</v>
      </c>
      <c r="E140" s="116">
        <f>E147</f>
        <v>230703.52</v>
      </c>
      <c r="F140" s="61">
        <f t="shared" si="22"/>
        <v>594900</v>
      </c>
    </row>
    <row r="141" spans="1:6" ht="81.75" customHeight="1" x14ac:dyDescent="0.3">
      <c r="A141" s="58" t="s">
        <v>278</v>
      </c>
      <c r="B141" s="59" t="s">
        <v>13</v>
      </c>
      <c r="C141" s="59" t="s">
        <v>396</v>
      </c>
      <c r="D141" s="61">
        <f>D142</f>
        <v>100000</v>
      </c>
      <c r="E141" s="116" t="s">
        <v>79</v>
      </c>
      <c r="F141" s="61">
        <f t="shared" si="22"/>
        <v>100000</v>
      </c>
    </row>
    <row r="142" spans="1:6" ht="63" customHeight="1" x14ac:dyDescent="0.3">
      <c r="A142" s="58" t="s">
        <v>178</v>
      </c>
      <c r="B142" s="59" t="s">
        <v>13</v>
      </c>
      <c r="C142" s="59" t="s">
        <v>397</v>
      </c>
      <c r="D142" s="61">
        <f>D143</f>
        <v>100000</v>
      </c>
      <c r="E142" s="116" t="s">
        <v>79</v>
      </c>
      <c r="F142" s="61">
        <f t="shared" si="22"/>
        <v>100000</v>
      </c>
    </row>
    <row r="143" spans="1:6" ht="170.25" customHeight="1" x14ac:dyDescent="0.3">
      <c r="A143" s="58" t="s">
        <v>210</v>
      </c>
      <c r="B143" s="59" t="s">
        <v>13</v>
      </c>
      <c r="C143" s="59" t="s">
        <v>398</v>
      </c>
      <c r="D143" s="61">
        <f t="shared" ref="D143" si="24">D146</f>
        <v>100000</v>
      </c>
      <c r="E143" s="116" t="s">
        <v>79</v>
      </c>
      <c r="F143" s="61">
        <f t="shared" si="22"/>
        <v>100000</v>
      </c>
    </row>
    <row r="144" spans="1:6" ht="70.5" customHeight="1" x14ac:dyDescent="0.3">
      <c r="A144" s="114" t="s">
        <v>434</v>
      </c>
      <c r="B144" s="59" t="s">
        <v>13</v>
      </c>
      <c r="C144" s="59" t="s">
        <v>482</v>
      </c>
      <c r="D144" s="61">
        <f>D145</f>
        <v>100000</v>
      </c>
      <c r="E144" s="116" t="s">
        <v>79</v>
      </c>
      <c r="F144" s="61">
        <f>D144</f>
        <v>100000</v>
      </c>
    </row>
    <row r="145" spans="1:6" ht="71.25" customHeight="1" x14ac:dyDescent="0.3">
      <c r="A145" s="114" t="s">
        <v>435</v>
      </c>
      <c r="B145" s="59" t="s">
        <v>13</v>
      </c>
      <c r="C145" s="59" t="s">
        <v>481</v>
      </c>
      <c r="D145" s="61">
        <f>D146</f>
        <v>100000</v>
      </c>
      <c r="E145" s="116" t="s">
        <v>79</v>
      </c>
      <c r="F145" s="61">
        <f>D145</f>
        <v>100000</v>
      </c>
    </row>
    <row r="146" spans="1:6" ht="60.75" x14ac:dyDescent="0.3">
      <c r="A146" s="58" t="s">
        <v>174</v>
      </c>
      <c r="B146" s="59" t="s">
        <v>13</v>
      </c>
      <c r="C146" s="59" t="s">
        <v>399</v>
      </c>
      <c r="D146" s="61">
        <v>100000</v>
      </c>
      <c r="E146" s="116" t="s">
        <v>79</v>
      </c>
      <c r="F146" s="61">
        <f t="shared" si="22"/>
        <v>100000</v>
      </c>
    </row>
    <row r="147" spans="1:6" ht="25.5" customHeight="1" x14ac:dyDescent="0.3">
      <c r="A147" s="122" t="s">
        <v>162</v>
      </c>
      <c r="B147" s="59" t="s">
        <v>13</v>
      </c>
      <c r="C147" s="59" t="s">
        <v>400</v>
      </c>
      <c r="D147" s="61">
        <f t="shared" ref="D147" si="25">D148</f>
        <v>494900</v>
      </c>
      <c r="E147" s="116">
        <f>E148</f>
        <v>230703.52</v>
      </c>
      <c r="F147" s="61">
        <f t="shared" ref="F147:F158" si="26">D147-E147</f>
        <v>264196.47999999998</v>
      </c>
    </row>
    <row r="148" spans="1:6" ht="126" customHeight="1" x14ac:dyDescent="0.3">
      <c r="A148" s="121" t="s">
        <v>255</v>
      </c>
      <c r="B148" s="59" t="s">
        <v>13</v>
      </c>
      <c r="C148" s="59" t="s">
        <v>401</v>
      </c>
      <c r="D148" s="61">
        <f>D151</f>
        <v>494900</v>
      </c>
      <c r="E148" s="116">
        <f>E149</f>
        <v>230703.52</v>
      </c>
      <c r="F148" s="61">
        <f t="shared" si="26"/>
        <v>264196.47999999998</v>
      </c>
    </row>
    <row r="149" spans="1:6" ht="71.25" customHeight="1" x14ac:dyDescent="0.3">
      <c r="A149" s="114" t="s">
        <v>434</v>
      </c>
      <c r="B149" s="59" t="s">
        <v>13</v>
      </c>
      <c r="C149" s="59" t="s">
        <v>486</v>
      </c>
      <c r="D149" s="61">
        <f>D150</f>
        <v>494900</v>
      </c>
      <c r="E149" s="116">
        <f>E150</f>
        <v>230703.52</v>
      </c>
      <c r="F149" s="61">
        <f t="shared" si="26"/>
        <v>264196.47999999998</v>
      </c>
    </row>
    <row r="150" spans="1:6" ht="70.5" customHeight="1" x14ac:dyDescent="0.3">
      <c r="A150" s="114" t="s">
        <v>435</v>
      </c>
      <c r="B150" s="59" t="s">
        <v>13</v>
      </c>
      <c r="C150" s="59" t="s">
        <v>485</v>
      </c>
      <c r="D150" s="61">
        <f>D151</f>
        <v>494900</v>
      </c>
      <c r="E150" s="116">
        <f>E151</f>
        <v>230703.52</v>
      </c>
      <c r="F150" s="61">
        <f t="shared" si="26"/>
        <v>264196.47999999998</v>
      </c>
    </row>
    <row r="151" spans="1:6" ht="65.25" customHeight="1" x14ac:dyDescent="0.3">
      <c r="A151" s="121" t="s">
        <v>174</v>
      </c>
      <c r="B151" s="59" t="s">
        <v>13</v>
      </c>
      <c r="C151" s="59" t="s">
        <v>402</v>
      </c>
      <c r="D151" s="61">
        <v>494900</v>
      </c>
      <c r="E151" s="116">
        <v>230703.52</v>
      </c>
      <c r="F151" s="61">
        <f t="shared" si="26"/>
        <v>264196.47999999998</v>
      </c>
    </row>
    <row r="152" spans="1:6" ht="23.25" customHeight="1" x14ac:dyDescent="0.3">
      <c r="A152" s="58" t="s">
        <v>65</v>
      </c>
      <c r="B152" s="59" t="s">
        <v>13</v>
      </c>
      <c r="C152" s="59" t="s">
        <v>403</v>
      </c>
      <c r="D152" s="61">
        <f>D154+D159</f>
        <v>346200</v>
      </c>
      <c r="E152" s="60">
        <f t="shared" ref="E152:E157" si="27">E153</f>
        <v>48585.06</v>
      </c>
      <c r="F152" s="61">
        <f t="shared" si="26"/>
        <v>297614.94</v>
      </c>
    </row>
    <row r="153" spans="1:6" ht="106.5" customHeight="1" x14ac:dyDescent="0.3">
      <c r="A153" s="58" t="s">
        <v>279</v>
      </c>
      <c r="B153" s="59" t="s">
        <v>13</v>
      </c>
      <c r="C153" s="59" t="s">
        <v>404</v>
      </c>
      <c r="D153" s="61">
        <f>D152</f>
        <v>346200</v>
      </c>
      <c r="E153" s="60">
        <f t="shared" si="27"/>
        <v>48585.06</v>
      </c>
      <c r="F153" s="61">
        <f t="shared" si="26"/>
        <v>297614.94</v>
      </c>
    </row>
    <row r="154" spans="1:6" ht="125.25" customHeight="1" x14ac:dyDescent="0.3">
      <c r="A154" s="121" t="s">
        <v>181</v>
      </c>
      <c r="B154" s="59" t="s">
        <v>13</v>
      </c>
      <c r="C154" s="59" t="s">
        <v>405</v>
      </c>
      <c r="D154" s="61">
        <f t="shared" ref="D154" si="28">D155</f>
        <v>292700</v>
      </c>
      <c r="E154" s="60">
        <f t="shared" si="27"/>
        <v>48585.06</v>
      </c>
      <c r="F154" s="61">
        <f t="shared" si="26"/>
        <v>244114.94</v>
      </c>
    </row>
    <row r="155" spans="1:6" ht="183.75" customHeight="1" x14ac:dyDescent="0.3">
      <c r="A155" s="58" t="s">
        <v>179</v>
      </c>
      <c r="B155" s="59" t="s">
        <v>13</v>
      </c>
      <c r="C155" s="59" t="s">
        <v>406</v>
      </c>
      <c r="D155" s="61">
        <f>D158</f>
        <v>292700</v>
      </c>
      <c r="E155" s="60">
        <f t="shared" si="27"/>
        <v>48585.06</v>
      </c>
      <c r="F155" s="61">
        <f t="shared" si="26"/>
        <v>244114.94</v>
      </c>
    </row>
    <row r="156" spans="1:6" ht="75" customHeight="1" x14ac:dyDescent="0.3">
      <c r="A156" s="114" t="s">
        <v>434</v>
      </c>
      <c r="B156" s="59" t="s">
        <v>13</v>
      </c>
      <c r="C156" s="59" t="s">
        <v>484</v>
      </c>
      <c r="D156" s="61">
        <f>D157</f>
        <v>292700</v>
      </c>
      <c r="E156" s="60">
        <f t="shared" si="27"/>
        <v>48585.06</v>
      </c>
      <c r="F156" s="61">
        <f t="shared" si="26"/>
        <v>244114.94</v>
      </c>
    </row>
    <row r="157" spans="1:6" ht="69.75" customHeight="1" x14ac:dyDescent="0.3">
      <c r="A157" s="114" t="s">
        <v>435</v>
      </c>
      <c r="B157" s="59" t="s">
        <v>13</v>
      </c>
      <c r="C157" s="59" t="s">
        <v>483</v>
      </c>
      <c r="D157" s="61">
        <f>D158</f>
        <v>292700</v>
      </c>
      <c r="E157" s="60">
        <f t="shared" si="27"/>
        <v>48585.06</v>
      </c>
      <c r="F157" s="61">
        <f t="shared" si="26"/>
        <v>244114.94</v>
      </c>
    </row>
    <row r="158" spans="1:6" ht="62.25" customHeight="1" x14ac:dyDescent="0.3">
      <c r="A158" s="121" t="s">
        <v>174</v>
      </c>
      <c r="B158" s="59" t="s">
        <v>13</v>
      </c>
      <c r="C158" s="59" t="s">
        <v>407</v>
      </c>
      <c r="D158" s="61">
        <v>292700</v>
      </c>
      <c r="E158" s="60">
        <v>48585.06</v>
      </c>
      <c r="F158" s="61">
        <f t="shared" si="26"/>
        <v>244114.94</v>
      </c>
    </row>
    <row r="159" spans="1:6" ht="123" customHeight="1" x14ac:dyDescent="0.3">
      <c r="A159" s="121" t="s">
        <v>262</v>
      </c>
      <c r="B159" s="59" t="s">
        <v>13</v>
      </c>
      <c r="C159" s="59" t="s">
        <v>408</v>
      </c>
      <c r="D159" s="61">
        <f>D160</f>
        <v>53500</v>
      </c>
      <c r="E159" s="116" t="s">
        <v>79</v>
      </c>
      <c r="F159" s="123">
        <f t="shared" si="22"/>
        <v>53500</v>
      </c>
    </row>
    <row r="160" spans="1:6" ht="189" customHeight="1" x14ac:dyDescent="0.3">
      <c r="A160" s="121" t="s">
        <v>184</v>
      </c>
      <c r="B160" s="59" t="s">
        <v>13</v>
      </c>
      <c r="C160" s="59" t="s">
        <v>409</v>
      </c>
      <c r="D160" s="61">
        <f>D163</f>
        <v>53500</v>
      </c>
      <c r="E160" s="116" t="s">
        <v>79</v>
      </c>
      <c r="F160" s="61">
        <f t="shared" si="22"/>
        <v>53500</v>
      </c>
    </row>
    <row r="161" spans="1:20" ht="75.75" customHeight="1" x14ac:dyDescent="0.3">
      <c r="A161" s="114" t="s">
        <v>434</v>
      </c>
      <c r="B161" s="59" t="s">
        <v>13</v>
      </c>
      <c r="C161" s="59" t="s">
        <v>488</v>
      </c>
      <c r="D161" s="61">
        <f>D162</f>
        <v>53500</v>
      </c>
      <c r="E161" s="116" t="s">
        <v>79</v>
      </c>
      <c r="F161" s="61">
        <f>D161</f>
        <v>53500</v>
      </c>
    </row>
    <row r="162" spans="1:20" ht="75.75" customHeight="1" x14ac:dyDescent="0.3">
      <c r="A162" s="114" t="s">
        <v>435</v>
      </c>
      <c r="B162" s="59" t="s">
        <v>13</v>
      </c>
      <c r="C162" s="59" t="s">
        <v>487</v>
      </c>
      <c r="D162" s="61">
        <f>D163</f>
        <v>53500</v>
      </c>
      <c r="E162" s="116" t="s">
        <v>79</v>
      </c>
      <c r="F162" s="61">
        <f>D162</f>
        <v>53500</v>
      </c>
    </row>
    <row r="163" spans="1:20" ht="66.75" customHeight="1" x14ac:dyDescent="0.3">
      <c r="A163" s="121" t="s">
        <v>174</v>
      </c>
      <c r="B163" s="59" t="s">
        <v>13</v>
      </c>
      <c r="C163" s="59" t="s">
        <v>410</v>
      </c>
      <c r="D163" s="61">
        <v>53500</v>
      </c>
      <c r="E163" s="116" t="s">
        <v>79</v>
      </c>
      <c r="F163" s="61">
        <f t="shared" si="22"/>
        <v>53500</v>
      </c>
    </row>
    <row r="164" spans="1:20" ht="23.25" customHeight="1" x14ac:dyDescent="0.3">
      <c r="A164" s="114" t="s">
        <v>263</v>
      </c>
      <c r="B164" s="59" t="s">
        <v>13</v>
      </c>
      <c r="C164" s="59" t="s">
        <v>157</v>
      </c>
      <c r="D164" s="61">
        <f>D165</f>
        <v>1571700</v>
      </c>
      <c r="E164" s="61">
        <f>E165</f>
        <v>230131.29</v>
      </c>
      <c r="F164" s="61">
        <f>F165</f>
        <v>1341568.71</v>
      </c>
    </row>
    <row r="165" spans="1:20" ht="21.75" customHeight="1" x14ac:dyDescent="0.3">
      <c r="A165" s="58" t="s">
        <v>66</v>
      </c>
      <c r="B165" s="59" t="s">
        <v>13</v>
      </c>
      <c r="C165" s="59" t="s">
        <v>76</v>
      </c>
      <c r="D165" s="61">
        <f t="shared" ref="D165" si="29">D171</f>
        <v>1571700</v>
      </c>
      <c r="E165" s="61">
        <f t="shared" ref="E165" si="30">E171</f>
        <v>230131.29</v>
      </c>
      <c r="F165" s="61">
        <f t="shared" ref="F165:F171" si="31">D165-E165</f>
        <v>1341568.71</v>
      </c>
    </row>
    <row r="166" spans="1:20" ht="87.75" customHeight="1" x14ac:dyDescent="0.3">
      <c r="A166" s="58" t="s">
        <v>280</v>
      </c>
      <c r="B166" s="59" t="s">
        <v>13</v>
      </c>
      <c r="C166" s="59" t="s">
        <v>271</v>
      </c>
      <c r="D166" s="61">
        <f>D167</f>
        <v>1571700</v>
      </c>
      <c r="E166" s="61">
        <f>E167</f>
        <v>230131.29</v>
      </c>
      <c r="F166" s="61">
        <f>D166-E166</f>
        <v>1341568.71</v>
      </c>
    </row>
    <row r="167" spans="1:20" ht="108.75" customHeight="1" x14ac:dyDescent="0.3">
      <c r="A167" s="124" t="s">
        <v>182</v>
      </c>
      <c r="B167" s="59" t="s">
        <v>13</v>
      </c>
      <c r="C167" s="59" t="s">
        <v>412</v>
      </c>
      <c r="D167" s="61">
        <f>D171</f>
        <v>1571700</v>
      </c>
      <c r="E167" s="61">
        <f>E171</f>
        <v>230131.29</v>
      </c>
      <c r="F167" s="61">
        <f>D167-E167</f>
        <v>1341568.71</v>
      </c>
    </row>
    <row r="168" spans="1:20" ht="171.75" customHeight="1" x14ac:dyDescent="0.3">
      <c r="A168" s="124" t="s">
        <v>414</v>
      </c>
      <c r="B168" s="59" t="s">
        <v>13</v>
      </c>
      <c r="C168" s="59" t="s">
        <v>413</v>
      </c>
      <c r="D168" s="61">
        <f>D171</f>
        <v>1571700</v>
      </c>
      <c r="E168" s="61">
        <f>E171</f>
        <v>230131.29</v>
      </c>
      <c r="F168" s="61">
        <f>D168-E168</f>
        <v>1341568.71</v>
      </c>
    </row>
    <row r="169" spans="1:20" ht="66" customHeight="1" x14ac:dyDescent="0.3">
      <c r="A169" s="124" t="s">
        <v>491</v>
      </c>
      <c r="B169" s="59" t="s">
        <v>13</v>
      </c>
      <c r="C169" s="59" t="s">
        <v>490</v>
      </c>
      <c r="D169" s="61">
        <f>D170</f>
        <v>1571700</v>
      </c>
      <c r="E169" s="61">
        <f>E170</f>
        <v>230131.29</v>
      </c>
      <c r="F169" s="61">
        <f>D169-E169</f>
        <v>1341568.71</v>
      </c>
    </row>
    <row r="170" spans="1:20" ht="30.75" customHeight="1" x14ac:dyDescent="0.3">
      <c r="A170" s="124" t="s">
        <v>492</v>
      </c>
      <c r="B170" s="59" t="s">
        <v>13</v>
      </c>
      <c r="C170" s="59" t="s">
        <v>489</v>
      </c>
      <c r="D170" s="61">
        <f>D171</f>
        <v>1571700</v>
      </c>
      <c r="E170" s="61">
        <f>E171</f>
        <v>230131.29</v>
      </c>
      <c r="F170" s="61">
        <f>D170-E170</f>
        <v>1341568.71</v>
      </c>
    </row>
    <row r="171" spans="1:20" ht="104.25" customHeight="1" x14ac:dyDescent="0.3">
      <c r="A171" s="58" t="s">
        <v>119</v>
      </c>
      <c r="B171" s="59" t="s">
        <v>13</v>
      </c>
      <c r="C171" s="59" t="s">
        <v>411</v>
      </c>
      <c r="D171" s="61">
        <v>1571700</v>
      </c>
      <c r="E171" s="61">
        <v>230131.29</v>
      </c>
      <c r="F171" s="61">
        <f t="shared" si="31"/>
        <v>1341568.71</v>
      </c>
      <c r="I171" s="5"/>
      <c r="J171" s="5"/>
      <c r="K171" s="5"/>
      <c r="L171" s="5"/>
      <c r="M171" s="5"/>
      <c r="N171" s="5"/>
      <c r="O171" s="5"/>
      <c r="P171" s="5"/>
      <c r="Q171" s="5"/>
      <c r="R171" s="5"/>
      <c r="S171" s="5"/>
      <c r="T171" s="5"/>
    </row>
    <row r="172" spans="1:20" ht="20.25" x14ac:dyDescent="0.3">
      <c r="A172" s="58" t="s">
        <v>168</v>
      </c>
      <c r="B172" s="59" t="s">
        <v>13</v>
      </c>
      <c r="C172" s="59" t="s">
        <v>415</v>
      </c>
      <c r="D172" s="61">
        <f>D173+D180+D188</f>
        <v>42700</v>
      </c>
      <c r="E172" s="60">
        <f>E173+E188</f>
        <v>3597.35</v>
      </c>
      <c r="F172" s="60">
        <f t="shared" ref="F172:F179" si="32">D172-E172</f>
        <v>39102.65</v>
      </c>
      <c r="G172" s="6"/>
      <c r="H172" s="10"/>
      <c r="I172" s="5"/>
      <c r="J172" s="5"/>
      <c r="K172" s="5"/>
      <c r="L172" s="5"/>
      <c r="M172" s="5"/>
      <c r="N172" s="5"/>
      <c r="O172" s="5"/>
      <c r="P172" s="5"/>
      <c r="Q172" s="5"/>
      <c r="R172" s="5"/>
      <c r="S172" s="5"/>
      <c r="T172" s="5"/>
    </row>
    <row r="173" spans="1:20" ht="27" customHeight="1" x14ac:dyDescent="0.3">
      <c r="A173" s="58" t="s">
        <v>169</v>
      </c>
      <c r="B173" s="59" t="s">
        <v>13</v>
      </c>
      <c r="C173" s="59" t="s">
        <v>416</v>
      </c>
      <c r="D173" s="61">
        <f>D175</f>
        <v>21800</v>
      </c>
      <c r="E173" s="60">
        <f>E175</f>
        <v>3500</v>
      </c>
      <c r="F173" s="60">
        <f t="shared" si="32"/>
        <v>18300</v>
      </c>
      <c r="G173" s="6"/>
      <c r="H173" s="10"/>
      <c r="I173" s="5"/>
      <c r="J173" s="5"/>
      <c r="K173" s="5"/>
      <c r="L173" s="5"/>
      <c r="M173" s="5"/>
      <c r="N173" s="5"/>
      <c r="O173" s="5"/>
      <c r="P173" s="5"/>
      <c r="Q173" s="5"/>
      <c r="R173" s="5"/>
      <c r="S173" s="5"/>
      <c r="T173" s="5"/>
    </row>
    <row r="174" spans="1:20" ht="85.5" customHeight="1" x14ac:dyDescent="0.3">
      <c r="A174" s="58" t="s">
        <v>282</v>
      </c>
      <c r="B174" s="59" t="s">
        <v>13</v>
      </c>
      <c r="C174" s="59" t="s">
        <v>417</v>
      </c>
      <c r="D174" s="61">
        <f>D175</f>
        <v>21800</v>
      </c>
      <c r="E174" s="60">
        <f>E175</f>
        <v>3500</v>
      </c>
      <c r="F174" s="60">
        <f t="shared" si="32"/>
        <v>18300</v>
      </c>
      <c r="G174" s="6"/>
      <c r="H174" s="10"/>
      <c r="I174" s="5"/>
      <c r="J174" s="5"/>
      <c r="K174" s="5"/>
      <c r="L174" s="5"/>
      <c r="M174" s="5"/>
      <c r="N174" s="5"/>
      <c r="O174" s="5"/>
      <c r="P174" s="5"/>
      <c r="Q174" s="5"/>
      <c r="R174" s="5"/>
      <c r="S174" s="5"/>
      <c r="T174" s="5"/>
    </row>
    <row r="175" spans="1:20" ht="163.5" customHeight="1" x14ac:dyDescent="0.3">
      <c r="A175" s="114" t="s">
        <v>167</v>
      </c>
      <c r="B175" s="59" t="s">
        <v>13</v>
      </c>
      <c r="C175" s="59" t="s">
        <v>418</v>
      </c>
      <c r="D175" s="61">
        <f>D176</f>
        <v>21800</v>
      </c>
      <c r="E175" s="60">
        <f>E176</f>
        <v>3500</v>
      </c>
      <c r="F175" s="60">
        <f t="shared" si="32"/>
        <v>18300</v>
      </c>
      <c r="G175" s="6"/>
      <c r="H175" s="10"/>
      <c r="I175" s="5"/>
      <c r="J175" s="5"/>
      <c r="K175" s="5"/>
      <c r="L175" s="5"/>
      <c r="M175" s="5"/>
      <c r="N175" s="5"/>
      <c r="O175" s="5"/>
      <c r="P175" s="5"/>
      <c r="Q175" s="5"/>
      <c r="R175" s="5"/>
      <c r="S175" s="5"/>
      <c r="T175" s="5"/>
    </row>
    <row r="176" spans="1:20" ht="302.25" customHeight="1" x14ac:dyDescent="0.3">
      <c r="A176" s="124" t="s">
        <v>283</v>
      </c>
      <c r="B176" s="59" t="s">
        <v>13</v>
      </c>
      <c r="C176" s="59" t="s">
        <v>419</v>
      </c>
      <c r="D176" s="61">
        <f t="shared" ref="D176" si="33">D179</f>
        <v>21800</v>
      </c>
      <c r="E176" s="60">
        <f t="shared" ref="E176" si="34">E179</f>
        <v>3500</v>
      </c>
      <c r="F176" s="60">
        <f t="shared" si="32"/>
        <v>18300</v>
      </c>
      <c r="G176" s="6"/>
      <c r="H176" s="10"/>
      <c r="I176" s="5"/>
      <c r="J176" s="5"/>
      <c r="K176" s="5"/>
      <c r="L176" s="5"/>
      <c r="M176" s="5"/>
      <c r="N176" s="5"/>
      <c r="O176" s="5"/>
      <c r="P176" s="5"/>
      <c r="Q176" s="5"/>
      <c r="R176" s="5"/>
      <c r="S176" s="5"/>
      <c r="T176" s="5"/>
    </row>
    <row r="177" spans="1:20" ht="48.75" customHeight="1" x14ac:dyDescent="0.3">
      <c r="A177" s="124" t="s">
        <v>495</v>
      </c>
      <c r="B177" s="59" t="s">
        <v>13</v>
      </c>
      <c r="C177" s="59" t="s">
        <v>494</v>
      </c>
      <c r="D177" s="61">
        <f t="shared" ref="D177:F178" si="35">D178</f>
        <v>21800</v>
      </c>
      <c r="E177" s="60">
        <f t="shared" si="35"/>
        <v>3500</v>
      </c>
      <c r="F177" s="60">
        <f t="shared" si="35"/>
        <v>18300</v>
      </c>
      <c r="G177" s="6"/>
      <c r="H177" s="10"/>
      <c r="I177" s="5"/>
      <c r="J177" s="5"/>
      <c r="K177" s="5"/>
      <c r="L177" s="5"/>
      <c r="M177" s="5"/>
      <c r="N177" s="5"/>
      <c r="O177" s="5"/>
      <c r="P177" s="5"/>
      <c r="Q177" s="5"/>
      <c r="R177" s="5"/>
      <c r="S177" s="5"/>
      <c r="T177" s="5"/>
    </row>
    <row r="178" spans="1:20" ht="51" customHeight="1" x14ac:dyDescent="0.3">
      <c r="A178" s="124" t="s">
        <v>496</v>
      </c>
      <c r="B178" s="59" t="s">
        <v>13</v>
      </c>
      <c r="C178" s="59" t="s">
        <v>493</v>
      </c>
      <c r="D178" s="61">
        <f t="shared" si="35"/>
        <v>21800</v>
      </c>
      <c r="E178" s="60">
        <f t="shared" si="35"/>
        <v>3500</v>
      </c>
      <c r="F178" s="60">
        <f t="shared" si="35"/>
        <v>18300</v>
      </c>
      <c r="G178" s="6"/>
      <c r="H178" s="10"/>
      <c r="I178" s="5"/>
      <c r="J178" s="5"/>
      <c r="K178" s="5"/>
      <c r="L178" s="5"/>
      <c r="M178" s="5"/>
      <c r="N178" s="5"/>
      <c r="O178" s="5"/>
      <c r="P178" s="5"/>
      <c r="Q178" s="5"/>
      <c r="R178" s="5"/>
      <c r="S178" s="5"/>
      <c r="T178" s="5"/>
    </row>
    <row r="179" spans="1:20" ht="47.25" customHeight="1" x14ac:dyDescent="0.3">
      <c r="A179" s="125" t="s">
        <v>265</v>
      </c>
      <c r="B179" s="59" t="s">
        <v>13</v>
      </c>
      <c r="C179" s="59" t="s">
        <v>420</v>
      </c>
      <c r="D179" s="61">
        <v>21800</v>
      </c>
      <c r="E179" s="60">
        <v>3500</v>
      </c>
      <c r="F179" s="60">
        <f t="shared" si="32"/>
        <v>18300</v>
      </c>
      <c r="G179" s="6"/>
      <c r="H179" s="10"/>
      <c r="I179" s="5"/>
      <c r="J179" s="5"/>
      <c r="K179" s="5"/>
      <c r="L179" s="5"/>
      <c r="M179" s="5"/>
      <c r="N179" s="5"/>
      <c r="O179" s="5"/>
      <c r="P179" s="5"/>
      <c r="Q179" s="5"/>
      <c r="R179" s="5"/>
      <c r="S179" s="5"/>
      <c r="T179" s="5"/>
    </row>
    <row r="180" spans="1:20" ht="21.75" customHeight="1" x14ac:dyDescent="0.3">
      <c r="A180" s="111" t="s">
        <v>90</v>
      </c>
      <c r="B180" s="59" t="s">
        <v>13</v>
      </c>
      <c r="C180" s="59" t="s">
        <v>421</v>
      </c>
      <c r="D180" s="61">
        <f t="shared" ref="D180" si="36">D181</f>
        <v>20000</v>
      </c>
      <c r="E180" s="116" t="str">
        <f t="shared" ref="E180" si="37">E181</f>
        <v>-</v>
      </c>
      <c r="F180" s="60">
        <f t="shared" ref="F180:F187" si="38">D180</f>
        <v>20000</v>
      </c>
    </row>
    <row r="181" spans="1:20" ht="20.25" customHeight="1" x14ac:dyDescent="0.3">
      <c r="A181" s="111" t="s">
        <v>89</v>
      </c>
      <c r="B181" s="59" t="s">
        <v>13</v>
      </c>
      <c r="C181" s="59" t="s">
        <v>422</v>
      </c>
      <c r="D181" s="61">
        <f>D184</f>
        <v>20000</v>
      </c>
      <c r="E181" s="117" t="s">
        <v>79</v>
      </c>
      <c r="F181" s="60">
        <f t="shared" si="38"/>
        <v>20000</v>
      </c>
    </row>
    <row r="182" spans="1:20" ht="72" customHeight="1" x14ac:dyDescent="0.3">
      <c r="A182" s="113" t="s">
        <v>281</v>
      </c>
      <c r="B182" s="59" t="s">
        <v>13</v>
      </c>
      <c r="C182" s="59" t="s">
        <v>285</v>
      </c>
      <c r="D182" s="61">
        <f>D183</f>
        <v>20000</v>
      </c>
      <c r="E182" s="117" t="s">
        <v>79</v>
      </c>
      <c r="F182" s="60">
        <f t="shared" si="38"/>
        <v>20000</v>
      </c>
    </row>
    <row r="183" spans="1:20" ht="127.5" customHeight="1" x14ac:dyDescent="0.3">
      <c r="A183" s="124" t="s">
        <v>183</v>
      </c>
      <c r="B183" s="59" t="s">
        <v>13</v>
      </c>
      <c r="C183" s="59" t="s">
        <v>423</v>
      </c>
      <c r="D183" s="61">
        <f>D184</f>
        <v>20000</v>
      </c>
      <c r="E183" s="117" t="s">
        <v>79</v>
      </c>
      <c r="F183" s="60">
        <f t="shared" si="38"/>
        <v>20000</v>
      </c>
    </row>
    <row r="184" spans="1:20" ht="174.75" customHeight="1" x14ac:dyDescent="0.3">
      <c r="A184" s="124" t="s">
        <v>431</v>
      </c>
      <c r="B184" s="59" t="s">
        <v>13</v>
      </c>
      <c r="C184" s="59" t="s">
        <v>424</v>
      </c>
      <c r="D184" s="61">
        <f>D187</f>
        <v>20000</v>
      </c>
      <c r="E184" s="117" t="s">
        <v>79</v>
      </c>
      <c r="F184" s="60">
        <f t="shared" si="38"/>
        <v>20000</v>
      </c>
    </row>
    <row r="185" spans="1:20" ht="61.5" customHeight="1" x14ac:dyDescent="0.3">
      <c r="A185" s="114" t="s">
        <v>434</v>
      </c>
      <c r="B185" s="59" t="s">
        <v>13</v>
      </c>
      <c r="C185" s="59" t="s">
        <v>497</v>
      </c>
      <c r="D185" s="61">
        <f>D186</f>
        <v>20000</v>
      </c>
      <c r="E185" s="117" t="s">
        <v>79</v>
      </c>
      <c r="F185" s="60">
        <f>D185</f>
        <v>20000</v>
      </c>
    </row>
    <row r="186" spans="1:20" ht="71.25" customHeight="1" x14ac:dyDescent="0.3">
      <c r="A186" s="114" t="s">
        <v>435</v>
      </c>
      <c r="B186" s="59" t="s">
        <v>13</v>
      </c>
      <c r="C186" s="59" t="s">
        <v>498</v>
      </c>
      <c r="D186" s="61">
        <f>D187</f>
        <v>20000</v>
      </c>
      <c r="E186" s="117" t="s">
        <v>79</v>
      </c>
      <c r="F186" s="60">
        <f>D186</f>
        <v>20000</v>
      </c>
    </row>
    <row r="187" spans="1:20" ht="69" customHeight="1" x14ac:dyDescent="0.3">
      <c r="A187" s="58" t="s">
        <v>174</v>
      </c>
      <c r="B187" s="59" t="s">
        <v>13</v>
      </c>
      <c r="C187" s="59" t="s">
        <v>433</v>
      </c>
      <c r="D187" s="61">
        <v>20000</v>
      </c>
      <c r="E187" s="117" t="s">
        <v>79</v>
      </c>
      <c r="F187" s="60">
        <f t="shared" si="38"/>
        <v>20000</v>
      </c>
    </row>
    <row r="188" spans="1:20" ht="45" customHeight="1" x14ac:dyDescent="0.3">
      <c r="A188" s="124" t="s">
        <v>218</v>
      </c>
      <c r="B188" s="59" t="s">
        <v>13</v>
      </c>
      <c r="C188" s="59" t="s">
        <v>425</v>
      </c>
      <c r="D188" s="61">
        <f t="shared" ref="D188:D190" si="39">D189</f>
        <v>900</v>
      </c>
      <c r="E188" s="60">
        <f t="shared" ref="E188:E190" si="40">E189</f>
        <v>97.35</v>
      </c>
      <c r="F188" s="60">
        <f t="shared" ref="F188:F193" si="41">D188-E188</f>
        <v>802.65</v>
      </c>
    </row>
    <row r="189" spans="1:20" ht="42.75" customHeight="1" x14ac:dyDescent="0.3">
      <c r="A189" s="124" t="s">
        <v>219</v>
      </c>
      <c r="B189" s="59" t="s">
        <v>13</v>
      </c>
      <c r="C189" s="59" t="s">
        <v>426</v>
      </c>
      <c r="D189" s="61">
        <f t="shared" si="39"/>
        <v>900</v>
      </c>
      <c r="E189" s="60">
        <f t="shared" si="40"/>
        <v>97.35</v>
      </c>
      <c r="F189" s="60">
        <f t="shared" si="41"/>
        <v>802.65</v>
      </c>
    </row>
    <row r="190" spans="1:20" ht="44.25" customHeight="1" x14ac:dyDescent="0.3">
      <c r="A190" s="124" t="s">
        <v>220</v>
      </c>
      <c r="B190" s="59" t="s">
        <v>13</v>
      </c>
      <c r="C190" s="59" t="s">
        <v>427</v>
      </c>
      <c r="D190" s="61">
        <f t="shared" si="39"/>
        <v>900</v>
      </c>
      <c r="E190" s="60">
        <f t="shared" si="40"/>
        <v>97.35</v>
      </c>
      <c r="F190" s="60">
        <f t="shared" si="41"/>
        <v>802.65</v>
      </c>
    </row>
    <row r="191" spans="1:20" ht="111" customHeight="1" x14ac:dyDescent="0.3">
      <c r="A191" s="57" t="s">
        <v>430</v>
      </c>
      <c r="B191" s="59" t="s">
        <v>13</v>
      </c>
      <c r="C191" s="59" t="s">
        <v>428</v>
      </c>
      <c r="D191" s="61">
        <f>D193</f>
        <v>900</v>
      </c>
      <c r="E191" s="60">
        <f>E193</f>
        <v>97.35</v>
      </c>
      <c r="F191" s="60">
        <f t="shared" si="41"/>
        <v>802.65</v>
      </c>
    </row>
    <row r="192" spans="1:20" ht="45" customHeight="1" x14ac:dyDescent="0.3">
      <c r="A192" s="57" t="s">
        <v>221</v>
      </c>
      <c r="B192" s="59" t="s">
        <v>13</v>
      </c>
      <c r="C192" s="59" t="s">
        <v>499</v>
      </c>
      <c r="D192" s="61">
        <f>D193</f>
        <v>900</v>
      </c>
      <c r="E192" s="60">
        <f>E193</f>
        <v>97.35</v>
      </c>
      <c r="F192" s="60">
        <f>D192-E192</f>
        <v>802.65</v>
      </c>
    </row>
    <row r="193" spans="1:6" ht="45.75" customHeight="1" x14ac:dyDescent="0.3">
      <c r="A193" s="57" t="s">
        <v>221</v>
      </c>
      <c r="B193" s="59" t="s">
        <v>13</v>
      </c>
      <c r="C193" s="59" t="s">
        <v>429</v>
      </c>
      <c r="D193" s="61">
        <v>900</v>
      </c>
      <c r="E193" s="60">
        <v>97.35</v>
      </c>
      <c r="F193" s="60">
        <f t="shared" si="41"/>
        <v>802.65</v>
      </c>
    </row>
    <row r="194" spans="1:6" ht="48" customHeight="1" x14ac:dyDescent="0.3">
      <c r="A194" s="113" t="s">
        <v>93</v>
      </c>
      <c r="B194" s="126">
        <v>450</v>
      </c>
      <c r="C194" s="127" t="s">
        <v>133</v>
      </c>
      <c r="D194" s="128" t="s">
        <v>79</v>
      </c>
      <c r="E194" s="129">
        <v>-132201.76999999999</v>
      </c>
      <c r="F194" s="130" t="s">
        <v>28</v>
      </c>
    </row>
    <row r="195" spans="1:6" x14ac:dyDescent="0.2">
      <c r="A195" s="9"/>
      <c r="B195" s="5"/>
      <c r="C195" s="5"/>
      <c r="D195" s="5"/>
      <c r="E195" s="5"/>
      <c r="F195" s="5"/>
    </row>
    <row r="196" spans="1:6" x14ac:dyDescent="0.2">
      <c r="A196" s="9"/>
      <c r="B196" s="5"/>
      <c r="C196" s="5"/>
      <c r="D196" s="5"/>
      <c r="E196" s="5"/>
      <c r="F196" s="5"/>
    </row>
    <row r="197" spans="1:6" x14ac:dyDescent="0.2">
      <c r="A197" s="9"/>
      <c r="B197" s="5"/>
      <c r="C197" s="5"/>
      <c r="D197" s="5"/>
      <c r="E197" s="5"/>
      <c r="F197" s="5"/>
    </row>
    <row r="198" spans="1:6" x14ac:dyDescent="0.2">
      <c r="A198" s="9"/>
      <c r="B198" s="5"/>
      <c r="C198" s="5"/>
      <c r="D198" s="5"/>
      <c r="E198" s="5"/>
      <c r="F198" s="5"/>
    </row>
    <row r="199" spans="1:6" x14ac:dyDescent="0.2">
      <c r="A199" s="9"/>
      <c r="B199" s="5"/>
      <c r="C199" s="5"/>
      <c r="D199" s="5"/>
      <c r="E199" s="5"/>
      <c r="F199" s="5"/>
    </row>
    <row r="200" spans="1:6" x14ac:dyDescent="0.2">
      <c r="A200" s="9"/>
      <c r="B200" s="5"/>
      <c r="C200" s="5"/>
      <c r="D200" s="5"/>
      <c r="E200" s="5"/>
      <c r="F200" s="5"/>
    </row>
    <row r="201" spans="1:6" x14ac:dyDescent="0.2">
      <c r="A201" s="9"/>
      <c r="B201" s="5"/>
      <c r="C201" s="5"/>
      <c r="D201" s="5"/>
      <c r="E201" s="5"/>
      <c r="F201" s="5"/>
    </row>
    <row r="202" spans="1:6" x14ac:dyDescent="0.2">
      <c r="A202" s="9"/>
      <c r="B202" s="5"/>
      <c r="C202" s="5"/>
      <c r="D202" s="5"/>
      <c r="E202" s="5"/>
      <c r="F202" s="5"/>
    </row>
    <row r="203" spans="1:6" x14ac:dyDescent="0.2">
      <c r="A203" s="9"/>
      <c r="B203" s="5"/>
      <c r="C203" s="5"/>
      <c r="D203" s="5"/>
      <c r="E203" s="5"/>
      <c r="F203" s="5"/>
    </row>
    <row r="204" spans="1:6" x14ac:dyDescent="0.2">
      <c r="A204" s="9"/>
      <c r="B204" s="5"/>
      <c r="C204" s="5"/>
      <c r="D204" s="5"/>
      <c r="E204" s="5"/>
      <c r="F204" s="5"/>
    </row>
    <row r="205" spans="1:6" x14ac:dyDescent="0.2">
      <c r="A205" s="9"/>
      <c r="B205" s="5"/>
      <c r="C205" s="5"/>
      <c r="D205" s="5"/>
      <c r="E205" s="5"/>
      <c r="F205" s="5"/>
    </row>
    <row r="206" spans="1:6" x14ac:dyDescent="0.2">
      <c r="A206" s="9"/>
      <c r="B206" s="5"/>
      <c r="C206" s="5"/>
      <c r="D206" s="5"/>
      <c r="E206" s="5"/>
      <c r="F206" s="5"/>
    </row>
    <row r="207" spans="1:6" x14ac:dyDescent="0.2">
      <c r="A207" s="5"/>
      <c r="B207" s="5"/>
      <c r="C207" s="5"/>
      <c r="D207" s="5"/>
      <c r="E207" s="5"/>
      <c r="F207" s="5"/>
    </row>
    <row r="208" spans="1:6" x14ac:dyDescent="0.2">
      <c r="A208" s="5"/>
      <c r="B208" s="5"/>
      <c r="C208" s="5"/>
      <c r="D208" s="5"/>
      <c r="E208" s="5"/>
      <c r="F208" s="5"/>
    </row>
    <row r="209" spans="1:6" x14ac:dyDescent="0.2">
      <c r="A209" s="5"/>
      <c r="B209" s="5"/>
      <c r="C209" s="5"/>
      <c r="D209" s="5"/>
      <c r="E209" s="5"/>
      <c r="F209" s="5"/>
    </row>
    <row r="210" spans="1:6" x14ac:dyDescent="0.2">
      <c r="C210" s="5"/>
    </row>
  </sheetData>
  <mergeCells count="1">
    <mergeCell ref="G17:H17"/>
  </mergeCells>
  <phoneticPr fontId="2" type="noConversion"/>
  <pageMargins left="0.78740157480314965" right="0.59055118110236227" top="0.59055118110236227" bottom="0.59055118110236227" header="0.51181102362204722" footer="0.51181102362204722"/>
  <pageSetup paperSize="9" scale="48" orientation="portrait" r:id="rId1"/>
  <headerFooter alignWithMargins="0"/>
  <rowBreaks count="3" manualBreakCount="3">
    <brk id="118" max="5" man="1"/>
    <brk id="150" max="5" man="1"/>
    <brk id="17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view="pageBreakPreview" topLeftCell="A3" zoomScale="75" zoomScaleSheetLayoutView="75" workbookViewId="0">
      <selection activeCell="E40" sqref="E40"/>
    </sheetView>
  </sheetViews>
  <sheetFormatPr defaultRowHeight="18" x14ac:dyDescent="0.25"/>
  <cols>
    <col min="1" max="1" width="59.7109375" style="11" customWidth="1"/>
    <col min="2" max="2" width="9.5703125" style="11" customWidth="1"/>
    <col min="3" max="3" width="45.140625" style="11" customWidth="1"/>
    <col min="4" max="4" width="30.7109375" style="20" customWidth="1"/>
    <col min="5" max="5" width="24.42578125" style="20" customWidth="1"/>
    <col min="6" max="6" width="25" style="12" customWidth="1"/>
    <col min="7" max="7" width="9.140625" style="12"/>
    <col min="8" max="8" width="0.140625" style="12" hidden="1" customWidth="1"/>
    <col min="9" max="16384" width="9.140625" style="12"/>
  </cols>
  <sheetData>
    <row r="1" spans="1:16" x14ac:dyDescent="0.25">
      <c r="A1" s="14"/>
      <c r="B1" s="17"/>
      <c r="C1" s="18"/>
      <c r="D1" s="19"/>
      <c r="E1" s="19"/>
      <c r="F1" s="19"/>
    </row>
    <row r="2" spans="1:16" x14ac:dyDescent="0.25">
      <c r="A2" s="65" t="s">
        <v>186</v>
      </c>
      <c r="B2" s="66"/>
      <c r="C2" s="67"/>
      <c r="D2" s="68"/>
      <c r="E2" s="69"/>
      <c r="F2" s="70"/>
    </row>
    <row r="3" spans="1:16" x14ac:dyDescent="0.25">
      <c r="A3" s="71"/>
      <c r="B3" s="72"/>
      <c r="C3" s="73"/>
      <c r="D3" s="74"/>
      <c r="E3" s="74"/>
      <c r="F3" s="75"/>
    </row>
    <row r="4" spans="1:16" ht="18" customHeight="1" x14ac:dyDescent="0.25">
      <c r="A4" s="76"/>
      <c r="B4" s="77" t="s">
        <v>10</v>
      </c>
      <c r="C4" s="78" t="s">
        <v>35</v>
      </c>
      <c r="D4" s="79" t="s">
        <v>31</v>
      </c>
      <c r="E4" s="80"/>
      <c r="F4" s="197" t="s">
        <v>68</v>
      </c>
    </row>
    <row r="5" spans="1:16" x14ac:dyDescent="0.25">
      <c r="A5" s="78" t="s">
        <v>5</v>
      </c>
      <c r="B5" s="77" t="s">
        <v>11</v>
      </c>
      <c r="C5" s="78" t="s">
        <v>8</v>
      </c>
      <c r="D5" s="79" t="s">
        <v>30</v>
      </c>
      <c r="E5" s="81" t="s">
        <v>24</v>
      </c>
      <c r="F5" s="198"/>
    </row>
    <row r="6" spans="1:16" x14ac:dyDescent="0.25">
      <c r="A6" s="82"/>
      <c r="B6" s="77" t="s">
        <v>12</v>
      </c>
      <c r="C6" s="83" t="s">
        <v>32</v>
      </c>
      <c r="D6" s="79" t="s">
        <v>3</v>
      </c>
      <c r="E6" s="84"/>
      <c r="F6" s="198"/>
    </row>
    <row r="7" spans="1:16" x14ac:dyDescent="0.25">
      <c r="A7" s="78"/>
      <c r="B7" s="77"/>
      <c r="C7" s="78" t="s">
        <v>33</v>
      </c>
      <c r="D7" s="79"/>
      <c r="E7" s="81"/>
      <c r="F7" s="198"/>
    </row>
    <row r="8" spans="1:16" x14ac:dyDescent="0.25">
      <c r="A8" s="78"/>
      <c r="B8" s="77"/>
      <c r="C8" s="83" t="s">
        <v>34</v>
      </c>
      <c r="D8" s="79"/>
      <c r="E8" s="81"/>
      <c r="F8" s="199"/>
    </row>
    <row r="9" spans="1:16" x14ac:dyDescent="0.25">
      <c r="A9" s="85">
        <v>1</v>
      </c>
      <c r="B9" s="86">
        <v>2</v>
      </c>
      <c r="C9" s="86">
        <v>3</v>
      </c>
      <c r="D9" s="87" t="s">
        <v>1</v>
      </c>
      <c r="E9" s="87" t="s">
        <v>25</v>
      </c>
      <c r="F9" s="87" t="s">
        <v>26</v>
      </c>
    </row>
    <row r="10" spans="1:16" ht="54.75" customHeight="1" x14ac:dyDescent="0.3">
      <c r="A10" s="88" t="s">
        <v>39</v>
      </c>
      <c r="B10" s="89" t="s">
        <v>14</v>
      </c>
      <c r="C10" s="90" t="s">
        <v>28</v>
      </c>
      <c r="D10" s="91" t="s">
        <v>79</v>
      </c>
      <c r="E10" s="91">
        <v>132201.76999999999</v>
      </c>
      <c r="F10" s="91">
        <v>-132201.76999999999</v>
      </c>
    </row>
    <row r="11" spans="1:16" ht="57" customHeight="1" x14ac:dyDescent="0.3">
      <c r="A11" s="88" t="s">
        <v>247</v>
      </c>
      <c r="B11" s="92" t="s">
        <v>16</v>
      </c>
      <c r="C11" s="93" t="str">
        <f>C10</f>
        <v>Х</v>
      </c>
      <c r="D11" s="91" t="s">
        <v>79</v>
      </c>
      <c r="E11" s="91" t="s">
        <v>79</v>
      </c>
      <c r="F11" s="90" t="s">
        <v>79</v>
      </c>
      <c r="G11" s="22"/>
      <c r="H11" s="22"/>
      <c r="I11" s="22"/>
      <c r="J11" s="22"/>
      <c r="K11" s="21"/>
      <c r="L11" s="21"/>
      <c r="M11" s="21"/>
      <c r="N11" s="21"/>
      <c r="O11" s="21"/>
      <c r="P11" s="21"/>
    </row>
    <row r="12" spans="1:16" ht="57" customHeight="1" x14ac:dyDescent="0.3">
      <c r="A12" s="94" t="s">
        <v>234</v>
      </c>
      <c r="B12" s="95" t="s">
        <v>16</v>
      </c>
      <c r="C12" s="95" t="s">
        <v>222</v>
      </c>
      <c r="D12" s="93" t="s">
        <v>79</v>
      </c>
      <c r="E12" s="93" t="s">
        <v>79</v>
      </c>
      <c r="F12" s="90" t="s">
        <v>79</v>
      </c>
      <c r="G12" s="22"/>
      <c r="H12" s="22"/>
      <c r="I12" s="22"/>
      <c r="J12" s="22"/>
      <c r="K12" s="21"/>
      <c r="L12" s="21"/>
      <c r="M12" s="21"/>
      <c r="N12" s="21"/>
      <c r="O12" s="21"/>
      <c r="P12" s="21"/>
    </row>
    <row r="13" spans="1:16" ht="54" x14ac:dyDescent="0.3">
      <c r="A13" s="94" t="s">
        <v>223</v>
      </c>
      <c r="B13" s="95" t="s">
        <v>16</v>
      </c>
      <c r="C13" s="95" t="s">
        <v>224</v>
      </c>
      <c r="D13" s="93" t="s">
        <v>79</v>
      </c>
      <c r="E13" s="93" t="s">
        <v>79</v>
      </c>
      <c r="F13" s="90" t="s">
        <v>79</v>
      </c>
      <c r="G13" s="22"/>
      <c r="H13" s="22"/>
      <c r="I13" s="22"/>
      <c r="J13" s="22"/>
      <c r="K13" s="21"/>
      <c r="L13" s="21"/>
      <c r="M13" s="21"/>
      <c r="N13" s="21"/>
      <c r="O13" s="21"/>
      <c r="P13" s="21"/>
    </row>
    <row r="14" spans="1:16" ht="54" x14ac:dyDescent="0.3">
      <c r="A14" s="94" t="s">
        <v>225</v>
      </c>
      <c r="B14" s="95" t="s">
        <v>16</v>
      </c>
      <c r="C14" s="95" t="s">
        <v>226</v>
      </c>
      <c r="D14" s="93" t="s">
        <v>79</v>
      </c>
      <c r="E14" s="93" t="s">
        <v>79</v>
      </c>
      <c r="F14" s="90" t="s">
        <v>79</v>
      </c>
      <c r="G14" s="22"/>
      <c r="H14" s="22"/>
      <c r="I14" s="22"/>
      <c r="J14" s="22"/>
      <c r="K14" s="21"/>
      <c r="L14" s="21"/>
      <c r="M14" s="21"/>
      <c r="N14" s="21"/>
      <c r="O14" s="21"/>
      <c r="P14" s="21"/>
    </row>
    <row r="15" spans="1:16" ht="72" x14ac:dyDescent="0.3">
      <c r="A15" s="94" t="s">
        <v>230</v>
      </c>
      <c r="B15" s="95" t="s">
        <v>16</v>
      </c>
      <c r="C15" s="95" t="s">
        <v>231</v>
      </c>
      <c r="D15" s="93" t="str">
        <f t="shared" ref="D15" si="0">D14</f>
        <v>-</v>
      </c>
      <c r="E15" s="93" t="s">
        <v>79</v>
      </c>
      <c r="F15" s="90" t="s">
        <v>79</v>
      </c>
      <c r="G15" s="22"/>
      <c r="H15" s="22"/>
      <c r="I15" s="22"/>
      <c r="J15" s="22"/>
      <c r="K15" s="21"/>
      <c r="L15" s="21"/>
      <c r="M15" s="21"/>
      <c r="N15" s="21"/>
      <c r="O15" s="21"/>
      <c r="P15" s="21"/>
    </row>
    <row r="16" spans="1:16" ht="72" x14ac:dyDescent="0.3">
      <c r="A16" s="94" t="s">
        <v>227</v>
      </c>
      <c r="B16" s="95" t="s">
        <v>16</v>
      </c>
      <c r="C16" s="95" t="s">
        <v>228</v>
      </c>
      <c r="D16" s="93" t="s">
        <v>79</v>
      </c>
      <c r="E16" s="93" t="s">
        <v>79</v>
      </c>
      <c r="F16" s="90" t="s">
        <v>79</v>
      </c>
      <c r="G16" s="22"/>
      <c r="H16" s="22"/>
      <c r="I16" s="22"/>
      <c r="J16" s="22"/>
      <c r="K16" s="21"/>
      <c r="L16" s="21"/>
      <c r="M16" s="21"/>
      <c r="N16" s="21"/>
      <c r="O16" s="21"/>
      <c r="P16" s="21"/>
    </row>
    <row r="17" spans="1:256" ht="72" x14ac:dyDescent="0.3">
      <c r="A17" s="94" t="s">
        <v>232</v>
      </c>
      <c r="B17" s="95" t="s">
        <v>16</v>
      </c>
      <c r="C17" s="95" t="s">
        <v>233</v>
      </c>
      <c r="D17" s="93" t="s">
        <v>79</v>
      </c>
      <c r="E17" s="93" t="str">
        <f>E16</f>
        <v>-</v>
      </c>
      <c r="F17" s="90" t="s">
        <v>79</v>
      </c>
      <c r="G17" s="22"/>
      <c r="H17" s="22"/>
      <c r="I17" s="22"/>
      <c r="J17" s="22"/>
      <c r="K17" s="21"/>
      <c r="L17" s="21"/>
      <c r="M17" s="21"/>
      <c r="N17" s="21"/>
      <c r="O17" s="21"/>
      <c r="P17" s="21"/>
    </row>
    <row r="18" spans="1:256" ht="41.25" customHeight="1" x14ac:dyDescent="0.3">
      <c r="A18" s="88" t="s">
        <v>40</v>
      </c>
      <c r="B18" s="89" t="s">
        <v>17</v>
      </c>
      <c r="C18" s="90" t="s">
        <v>28</v>
      </c>
      <c r="D18" s="90" t="s">
        <v>79</v>
      </c>
      <c r="E18" s="91" t="s">
        <v>79</v>
      </c>
      <c r="F18" s="90" t="s">
        <v>79</v>
      </c>
      <c r="G18" s="23"/>
      <c r="H18" s="23"/>
      <c r="I18" s="23"/>
      <c r="J18" s="23"/>
      <c r="K18" s="21"/>
      <c r="L18" s="21"/>
      <c r="M18" s="21"/>
      <c r="N18" s="21"/>
      <c r="O18" s="21"/>
      <c r="P18" s="21"/>
    </row>
    <row r="19" spans="1:256" ht="49.5" customHeight="1" x14ac:dyDescent="0.3">
      <c r="A19" s="88" t="s">
        <v>235</v>
      </c>
      <c r="B19" s="89" t="s">
        <v>15</v>
      </c>
      <c r="C19" s="96" t="s">
        <v>229</v>
      </c>
      <c r="D19" s="90" t="s">
        <v>79</v>
      </c>
      <c r="E19" s="91">
        <v>132201.76999999999</v>
      </c>
      <c r="F19" s="91" t="s">
        <v>298</v>
      </c>
      <c r="G19" s="23"/>
      <c r="H19" s="23"/>
      <c r="I19" s="23"/>
      <c r="J19" s="23"/>
      <c r="K19" s="21"/>
      <c r="L19" s="21"/>
      <c r="M19" s="21"/>
      <c r="N19" s="21"/>
      <c r="O19" s="21"/>
      <c r="P19" s="21"/>
    </row>
    <row r="20" spans="1:256" ht="60.75" customHeight="1" x14ac:dyDescent="0.3">
      <c r="A20" s="88" t="s">
        <v>236</v>
      </c>
      <c r="B20" s="89" t="s">
        <v>15</v>
      </c>
      <c r="C20" s="96" t="s">
        <v>82</v>
      </c>
      <c r="D20" s="91" t="s">
        <v>79</v>
      </c>
      <c r="E20" s="91">
        <f>E19</f>
        <v>132201.76999999999</v>
      </c>
      <c r="F20" s="97">
        <v>-132201.76999999999</v>
      </c>
      <c r="G20" s="23"/>
      <c r="H20" s="23"/>
      <c r="I20" s="23"/>
      <c r="J20" s="23"/>
      <c r="K20" s="21"/>
      <c r="L20" s="21"/>
      <c r="M20" s="21"/>
      <c r="N20" s="21"/>
      <c r="O20" s="21"/>
      <c r="P20" s="21"/>
    </row>
    <row r="21" spans="1:256" ht="39.75" customHeight="1" x14ac:dyDescent="0.3">
      <c r="A21" s="98" t="s">
        <v>237</v>
      </c>
      <c r="B21" s="89" t="s">
        <v>18</v>
      </c>
      <c r="C21" s="96" t="s">
        <v>83</v>
      </c>
      <c r="D21" s="99">
        <f>D22</f>
        <v>-7696100</v>
      </c>
      <c r="E21" s="100">
        <f>E23+E70</f>
        <v>-399288.47</v>
      </c>
      <c r="F21" s="90" t="s">
        <v>28</v>
      </c>
      <c r="G21" s="24"/>
      <c r="H21" s="24"/>
      <c r="I21" s="24"/>
      <c r="J21" s="24"/>
      <c r="K21" s="21"/>
      <c r="L21" s="21"/>
      <c r="M21" s="21"/>
      <c r="N21" s="21"/>
      <c r="O21" s="21"/>
      <c r="P21" s="21"/>
    </row>
    <row r="22" spans="1:256" ht="55.5" customHeight="1" x14ac:dyDescent="0.3">
      <c r="A22" s="98" t="s">
        <v>238</v>
      </c>
      <c r="B22" s="89" t="s">
        <v>18</v>
      </c>
      <c r="C22" s="96" t="s">
        <v>84</v>
      </c>
      <c r="D22" s="99">
        <f>D23</f>
        <v>-7696100</v>
      </c>
      <c r="E22" s="99">
        <f>E23</f>
        <v>-399288.47</v>
      </c>
      <c r="F22" s="90" t="s">
        <v>28</v>
      </c>
      <c r="G22" s="24"/>
      <c r="H22" s="24"/>
      <c r="I22" s="24"/>
      <c r="J22" s="24"/>
      <c r="K22" s="21"/>
      <c r="L22" s="21"/>
      <c r="M22" s="21"/>
      <c r="N22" s="21"/>
      <c r="O22" s="21"/>
      <c r="P22" s="21"/>
    </row>
    <row r="23" spans="1:256" ht="54" customHeight="1" x14ac:dyDescent="0.3">
      <c r="A23" s="98" t="s">
        <v>239</v>
      </c>
      <c r="B23" s="89" t="s">
        <v>18</v>
      </c>
      <c r="C23" s="96" t="s">
        <v>85</v>
      </c>
      <c r="D23" s="99">
        <f>D24</f>
        <v>-7696100</v>
      </c>
      <c r="E23" s="99">
        <f>E24</f>
        <v>-399288.47</v>
      </c>
      <c r="F23" s="101" t="s">
        <v>28</v>
      </c>
      <c r="G23" s="24"/>
      <c r="H23" s="24"/>
      <c r="I23" s="24"/>
      <c r="J23" s="24"/>
      <c r="K23" s="21"/>
      <c r="L23" s="21"/>
      <c r="M23" s="21"/>
      <c r="N23" s="21"/>
      <c r="O23" s="21"/>
      <c r="P23" s="21"/>
    </row>
    <row r="24" spans="1:256" ht="48.75" customHeight="1" x14ac:dyDescent="0.3">
      <c r="A24" s="98" t="s">
        <v>240</v>
      </c>
      <c r="B24" s="89" t="s">
        <v>18</v>
      </c>
      <c r="C24" s="96" t="s">
        <v>241</v>
      </c>
      <c r="D24" s="99">
        <v>-7696100</v>
      </c>
      <c r="E24" s="99">
        <v>-399288.47</v>
      </c>
      <c r="F24" s="90" t="s">
        <v>28</v>
      </c>
      <c r="G24" s="24"/>
      <c r="H24" s="24"/>
      <c r="I24" s="24"/>
      <c r="J24" s="24"/>
      <c r="K24" s="21"/>
      <c r="L24" s="21"/>
      <c r="M24" s="21"/>
      <c r="N24" s="21"/>
      <c r="O24" s="21"/>
      <c r="P24" s="21"/>
    </row>
    <row r="25" spans="1:256" ht="39.75" customHeight="1" x14ac:dyDescent="0.3">
      <c r="A25" s="98" t="s">
        <v>242</v>
      </c>
      <c r="B25" s="89" t="s">
        <v>19</v>
      </c>
      <c r="C25" s="96" t="s">
        <v>86</v>
      </c>
      <c r="D25" s="99">
        <f t="shared" ref="D25:E26" si="1">D26</f>
        <v>7696100</v>
      </c>
      <c r="E25" s="91">
        <f t="shared" si="1"/>
        <v>531490.24</v>
      </c>
      <c r="F25" s="101" t="s">
        <v>28</v>
      </c>
      <c r="G25" s="24"/>
      <c r="H25" s="24"/>
      <c r="I25" s="24"/>
      <c r="J25" s="24"/>
      <c r="K25" s="21"/>
      <c r="L25" s="21"/>
      <c r="M25" s="21"/>
      <c r="N25" s="21"/>
      <c r="O25" s="21"/>
      <c r="P25" s="21"/>
    </row>
    <row r="26" spans="1:256" ht="36.75" customHeight="1" x14ac:dyDescent="0.3">
      <c r="A26" s="98" t="s">
        <v>243</v>
      </c>
      <c r="B26" s="89" t="s">
        <v>19</v>
      </c>
      <c r="C26" s="96" t="s">
        <v>87</v>
      </c>
      <c r="D26" s="99">
        <f t="shared" si="1"/>
        <v>7696100</v>
      </c>
      <c r="E26" s="91">
        <f t="shared" si="1"/>
        <v>531490.24</v>
      </c>
      <c r="F26" s="90" t="s">
        <v>28</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row>
    <row r="27" spans="1:256" ht="36.75" customHeight="1" x14ac:dyDescent="0.3">
      <c r="A27" s="98" t="s">
        <v>244</v>
      </c>
      <c r="B27" s="89" t="s">
        <v>19</v>
      </c>
      <c r="C27" s="96" t="s">
        <v>88</v>
      </c>
      <c r="D27" s="99">
        <f>D28</f>
        <v>7696100</v>
      </c>
      <c r="E27" s="91">
        <f>E28</f>
        <v>531490.24</v>
      </c>
      <c r="F27" s="90" t="s">
        <v>28</v>
      </c>
      <c r="G27" s="24"/>
      <c r="H27" s="24"/>
      <c r="I27" s="24"/>
      <c r="J27" s="24"/>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6"/>
      <c r="AI27" s="21"/>
      <c r="AJ27" s="21"/>
      <c r="AK27" s="21"/>
      <c r="AL27" s="21"/>
      <c r="AM27" s="21"/>
      <c r="AN27" s="21"/>
      <c r="AO27" s="21"/>
      <c r="AP27" s="21"/>
      <c r="AQ27" s="21"/>
      <c r="AR27" s="21"/>
      <c r="AS27" s="21"/>
      <c r="AT27" s="21"/>
      <c r="AU27" s="21"/>
      <c r="AV27" s="21"/>
      <c r="AW27" s="21"/>
      <c r="AX27" s="21"/>
      <c r="AY27" s="21"/>
      <c r="AZ27" s="21"/>
    </row>
    <row r="28" spans="1:256" ht="40.5" customHeight="1" x14ac:dyDescent="0.3">
      <c r="A28" s="98" t="s">
        <v>245</v>
      </c>
      <c r="B28" s="89" t="s">
        <v>19</v>
      </c>
      <c r="C28" s="96" t="s">
        <v>246</v>
      </c>
      <c r="D28" s="91">
        <v>7696100</v>
      </c>
      <c r="E28" s="91">
        <v>531490.24</v>
      </c>
      <c r="F28" s="90" t="s">
        <v>28</v>
      </c>
      <c r="G28" s="24"/>
      <c r="H28" s="24"/>
      <c r="I28" s="24"/>
      <c r="J28" s="24"/>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6"/>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row>
    <row r="29" spans="1:256" s="36" customFormat="1" ht="36.75" customHeight="1" x14ac:dyDescent="0.25">
      <c r="A29" s="102"/>
      <c r="B29" s="103"/>
      <c r="C29" s="103" t="s">
        <v>81</v>
      </c>
      <c r="D29" s="103"/>
      <c r="E29" s="103"/>
      <c r="F29" s="103"/>
      <c r="G29" s="38"/>
      <c r="H29" s="38"/>
      <c r="I29" s="38"/>
      <c r="J29" s="38"/>
      <c r="K29" s="38"/>
      <c r="L29" s="38"/>
      <c r="M29" s="38"/>
      <c r="N29" s="38"/>
      <c r="O29" s="38"/>
      <c r="P29" s="38"/>
      <c r="Q29" s="38"/>
      <c r="R29" s="38"/>
      <c r="S29" s="38"/>
      <c r="T29" s="38"/>
      <c r="U29" s="38"/>
      <c r="V29" s="38"/>
      <c r="W29" s="38"/>
      <c r="X29" s="26"/>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256" ht="18" customHeight="1" x14ac:dyDescent="0.25">
      <c r="A30" s="201" t="s">
        <v>129</v>
      </c>
      <c r="B30" s="201"/>
      <c r="C30" s="201"/>
      <c r="D30" s="201"/>
      <c r="E30" s="201"/>
      <c r="F30" s="201"/>
      <c r="G30" s="24"/>
      <c r="H30" s="24"/>
      <c r="I30" s="24"/>
      <c r="J30" s="24"/>
      <c r="K30" s="38"/>
      <c r="L30" s="38"/>
      <c r="M30" s="38"/>
      <c r="N30" s="38"/>
      <c r="O30" s="38"/>
      <c r="P30" s="38"/>
      <c r="Q30" s="38"/>
      <c r="R30" s="38"/>
      <c r="S30" s="38"/>
      <c r="T30" s="38"/>
      <c r="U30" s="38"/>
      <c r="V30" s="38"/>
      <c r="W30" s="38"/>
      <c r="X30" s="38"/>
      <c r="Y30" s="38"/>
      <c r="Z30" s="38"/>
      <c r="AA30" s="38"/>
      <c r="AB30" s="38"/>
      <c r="AC30" s="38"/>
      <c r="AD30" s="38"/>
      <c r="AE30" s="38"/>
      <c r="AF30" s="38"/>
      <c r="AG30" s="38"/>
      <c r="AH30" s="26"/>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FT30" s="21"/>
      <c r="FU30" s="21"/>
      <c r="FV30" s="21"/>
      <c r="FW30" s="21"/>
      <c r="FX30" s="21"/>
      <c r="FY30" s="21"/>
      <c r="FZ30" s="21"/>
      <c r="GA30" s="21"/>
      <c r="GB30" s="21"/>
      <c r="GC30" s="21"/>
      <c r="GD30" s="21"/>
      <c r="GE30" s="21"/>
      <c r="GF30" s="21"/>
    </row>
    <row r="31" spans="1:256" ht="15" customHeight="1" x14ac:dyDescent="0.25">
      <c r="A31" s="202"/>
      <c r="B31" s="202"/>
      <c r="C31" s="202"/>
      <c r="D31" s="202"/>
      <c r="E31" s="202"/>
      <c r="F31" s="202"/>
      <c r="G31" s="27"/>
      <c r="H31" s="27"/>
      <c r="I31" s="28"/>
      <c r="J31" s="28"/>
      <c r="K31" s="28"/>
      <c r="L31" s="28"/>
      <c r="M31" s="28"/>
      <c r="N31" s="28"/>
      <c r="O31" s="196"/>
      <c r="P31" s="196"/>
      <c r="Q31" s="196"/>
      <c r="R31" s="196"/>
      <c r="S31" s="196"/>
      <c r="T31" s="196"/>
      <c r="U31" s="196"/>
      <c r="V31" s="196"/>
      <c r="W31" s="196"/>
      <c r="X31" s="196"/>
      <c r="Y31" s="196"/>
      <c r="Z31" s="196"/>
      <c r="AA31" s="196"/>
      <c r="AB31" s="196"/>
      <c r="AC31" s="196"/>
      <c r="AD31" s="196"/>
      <c r="AE31" s="196"/>
      <c r="AF31" s="196"/>
      <c r="AG31" s="28"/>
      <c r="AH31" s="28"/>
      <c r="AI31" s="28"/>
      <c r="AJ31" s="28"/>
      <c r="AK31" s="196"/>
      <c r="AL31" s="196"/>
      <c r="AM31" s="196"/>
      <c r="AN31" s="196"/>
      <c r="AO31" s="196"/>
      <c r="AP31" s="196"/>
      <c r="AQ31" s="196"/>
      <c r="AR31" s="196"/>
      <c r="AS31" s="196"/>
      <c r="AT31" s="196"/>
      <c r="AU31" s="196"/>
      <c r="AV31" s="196"/>
      <c r="AW31" s="196"/>
      <c r="AX31" s="196"/>
      <c r="AY31" s="196"/>
      <c r="AZ31" s="196"/>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FT31" s="21"/>
      <c r="FU31" s="21"/>
      <c r="FV31" s="21"/>
      <c r="FW31" s="21"/>
      <c r="FX31" s="21"/>
      <c r="FY31" s="21"/>
      <c r="FZ31" s="21"/>
      <c r="GA31" s="21"/>
      <c r="GB31" s="21"/>
      <c r="GC31" s="21"/>
      <c r="GD31" s="21"/>
      <c r="GE31" s="21"/>
      <c r="GF31" s="21"/>
    </row>
    <row r="32" spans="1:256" ht="25.5" hidden="1" customHeight="1" x14ac:dyDescent="0.3">
      <c r="A32" s="104"/>
      <c r="B32" s="104"/>
      <c r="C32" s="104"/>
      <c r="D32" s="104"/>
      <c r="E32" s="104"/>
      <c r="F32" s="104"/>
      <c r="G32" s="27"/>
      <c r="H32" s="27"/>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row>
    <row r="33" spans="1:52" ht="27.75" hidden="1" customHeight="1" x14ac:dyDescent="0.3">
      <c r="A33" s="104"/>
      <c r="B33" s="104"/>
      <c r="C33" s="104"/>
      <c r="D33" s="104"/>
      <c r="E33" s="104"/>
      <c r="F33" s="104"/>
      <c r="G33" s="27"/>
      <c r="H33" s="27"/>
      <c r="I33" s="28"/>
      <c r="J33" s="28"/>
      <c r="K33" s="28"/>
      <c r="L33" s="28"/>
      <c r="M33" s="28"/>
      <c r="N33" s="28"/>
      <c r="O33" s="28"/>
      <c r="P33" s="28"/>
      <c r="Q33" s="28"/>
      <c r="R33" s="28"/>
      <c r="S33" s="28"/>
      <c r="T33" s="28"/>
      <c r="U33" s="28"/>
      <c r="V33" s="28"/>
      <c r="W33" s="28"/>
      <c r="X33" s="28"/>
      <c r="Y33" s="28"/>
      <c r="Z33" s="196"/>
      <c r="AA33" s="196"/>
      <c r="AB33" s="196"/>
      <c r="AC33" s="196"/>
      <c r="AD33" s="196"/>
      <c r="AE33" s="196"/>
      <c r="AF33" s="196"/>
      <c r="AG33" s="196"/>
      <c r="AH33" s="196"/>
      <c r="AI33" s="196"/>
      <c r="AJ33" s="196"/>
      <c r="AK33" s="196"/>
      <c r="AL33" s="196"/>
      <c r="AM33" s="196"/>
      <c r="AN33" s="196"/>
      <c r="AO33" s="196"/>
      <c r="AP33" s="196"/>
      <c r="AQ33" s="196"/>
      <c r="AR33" s="28"/>
      <c r="AS33" s="28"/>
      <c r="AT33" s="28"/>
      <c r="AU33" s="28"/>
      <c r="AV33" s="196"/>
      <c r="AW33" s="196"/>
      <c r="AX33" s="196"/>
      <c r="AY33" s="196"/>
      <c r="AZ33" s="196"/>
    </row>
    <row r="34" spans="1:52" ht="12.75" hidden="1" customHeight="1" x14ac:dyDescent="0.3">
      <c r="A34" s="104"/>
      <c r="B34" s="104"/>
      <c r="C34" s="104"/>
      <c r="D34" s="104"/>
      <c r="E34" s="104"/>
      <c r="F34" s="104"/>
      <c r="G34" s="27"/>
      <c r="H34" s="27"/>
      <c r="I34" s="28"/>
      <c r="J34" s="28"/>
      <c r="K34" s="28"/>
      <c r="L34" s="28"/>
      <c r="M34" s="28"/>
      <c r="N34" s="28"/>
      <c r="O34" s="28"/>
      <c r="P34" s="28"/>
      <c r="Q34" s="28"/>
      <c r="R34" s="28"/>
      <c r="S34" s="28"/>
      <c r="T34" s="28"/>
      <c r="U34" s="28"/>
      <c r="V34" s="28"/>
      <c r="W34" s="28"/>
      <c r="X34" s="28"/>
      <c r="Y34" s="28"/>
      <c r="Z34" s="203"/>
      <c r="AA34" s="203"/>
      <c r="AB34" s="203"/>
      <c r="AC34" s="203"/>
      <c r="AD34" s="203"/>
      <c r="AE34" s="203"/>
      <c r="AF34" s="203"/>
      <c r="AG34" s="203"/>
      <c r="AH34" s="203"/>
      <c r="AI34" s="203"/>
      <c r="AJ34" s="203"/>
      <c r="AK34" s="203"/>
      <c r="AL34" s="203"/>
      <c r="AM34" s="203"/>
      <c r="AN34" s="203"/>
      <c r="AO34" s="203"/>
      <c r="AP34" s="203"/>
      <c r="AQ34" s="203"/>
      <c r="AR34" s="28"/>
      <c r="AS34" s="28"/>
      <c r="AT34" s="28"/>
      <c r="AU34" s="28"/>
      <c r="AV34" s="203"/>
      <c r="AW34" s="203"/>
      <c r="AX34" s="203"/>
      <c r="AY34" s="203"/>
      <c r="AZ34" s="203"/>
    </row>
    <row r="35" spans="1:52" ht="12.75" hidden="1" customHeight="1" x14ac:dyDescent="0.3">
      <c r="A35" s="104"/>
      <c r="B35" s="104"/>
      <c r="C35" s="104"/>
      <c r="D35" s="104"/>
      <c r="E35" s="104"/>
      <c r="F35" s="104"/>
      <c r="G35" s="27"/>
      <c r="H35" s="27"/>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37"/>
      <c r="AS35" s="37"/>
      <c r="AT35" s="37"/>
      <c r="AU35" s="37"/>
      <c r="AV35" s="28"/>
      <c r="AW35" s="28"/>
      <c r="AX35" s="28"/>
      <c r="AY35" s="28"/>
      <c r="AZ35" s="28"/>
    </row>
    <row r="36" spans="1:52" ht="12.75" hidden="1" customHeight="1" x14ac:dyDescent="0.3">
      <c r="A36" s="104"/>
      <c r="B36" s="104"/>
      <c r="C36" s="104"/>
      <c r="D36" s="104"/>
      <c r="E36" s="104"/>
      <c r="F36" s="104"/>
      <c r="G36" s="27"/>
      <c r="H36" s="27"/>
      <c r="I36" s="28"/>
      <c r="J36" s="28"/>
      <c r="K36" s="28"/>
      <c r="L36" s="28"/>
      <c r="M36" s="28"/>
      <c r="N36" s="28"/>
      <c r="O36" s="28"/>
      <c r="P36" s="28"/>
      <c r="Q36" s="28"/>
      <c r="R36" s="28"/>
      <c r="S36" s="196"/>
      <c r="T36" s="196"/>
      <c r="U36" s="196"/>
      <c r="V36" s="196"/>
      <c r="W36" s="196"/>
      <c r="X36" s="196"/>
      <c r="Y36" s="196"/>
      <c r="Z36" s="196"/>
      <c r="AA36" s="196"/>
      <c r="AB36" s="196"/>
      <c r="AC36" s="196"/>
      <c r="AD36" s="196"/>
      <c r="AE36" s="196"/>
      <c r="AF36" s="196"/>
      <c r="AG36" s="196"/>
      <c r="AH36" s="196"/>
      <c r="AI36" s="196"/>
      <c r="AJ36" s="196"/>
      <c r="AK36" s="28"/>
      <c r="AL36" s="28"/>
      <c r="AM36" s="28"/>
      <c r="AN36" s="28"/>
      <c r="AO36" s="196"/>
      <c r="AP36" s="196"/>
      <c r="AQ36" s="196"/>
      <c r="AR36" s="196"/>
      <c r="AS36" s="196"/>
      <c r="AT36" s="196"/>
      <c r="AU36" s="196"/>
      <c r="AV36" s="196"/>
      <c r="AW36" s="196"/>
      <c r="AX36" s="196"/>
      <c r="AY36" s="196"/>
      <c r="AZ36" s="196"/>
    </row>
    <row r="37" spans="1:52" ht="0.75" hidden="1" customHeight="1" x14ac:dyDescent="0.3">
      <c r="A37" s="104"/>
      <c r="B37" s="104"/>
      <c r="C37" s="104"/>
      <c r="D37" s="104"/>
      <c r="E37" s="104"/>
      <c r="F37" s="104"/>
      <c r="G37" s="27"/>
      <c r="H37" s="27"/>
      <c r="I37" s="28"/>
      <c r="J37" s="28"/>
      <c r="K37" s="28"/>
      <c r="L37" s="28"/>
      <c r="M37" s="28"/>
      <c r="N37" s="28"/>
      <c r="O37" s="28"/>
      <c r="P37" s="28"/>
      <c r="Q37" s="28"/>
      <c r="R37" s="28"/>
      <c r="S37" s="203"/>
      <c r="T37" s="203"/>
      <c r="U37" s="203"/>
      <c r="V37" s="203"/>
      <c r="W37" s="203"/>
      <c r="X37" s="203"/>
      <c r="Y37" s="203"/>
      <c r="Z37" s="203"/>
      <c r="AA37" s="203"/>
      <c r="AB37" s="203"/>
      <c r="AC37" s="203"/>
      <c r="AD37" s="203"/>
      <c r="AE37" s="203"/>
      <c r="AF37" s="203"/>
      <c r="AG37" s="203"/>
      <c r="AH37" s="203"/>
      <c r="AI37" s="203"/>
      <c r="AJ37" s="203"/>
      <c r="AK37" s="28"/>
      <c r="AL37" s="28"/>
      <c r="AM37" s="28"/>
      <c r="AN37" s="28"/>
      <c r="AO37" s="203"/>
      <c r="AP37" s="203"/>
      <c r="AQ37" s="203"/>
      <c r="AR37" s="203"/>
      <c r="AS37" s="203"/>
      <c r="AT37" s="203"/>
      <c r="AU37" s="203"/>
      <c r="AV37" s="203"/>
      <c r="AW37" s="203"/>
      <c r="AX37" s="203"/>
      <c r="AY37" s="203"/>
      <c r="AZ37" s="203"/>
    </row>
    <row r="38" spans="1:52" ht="24.75" customHeight="1" x14ac:dyDescent="0.3">
      <c r="A38" s="105" t="s">
        <v>132</v>
      </c>
      <c r="B38" s="106"/>
      <c r="C38" s="107"/>
      <c r="D38" s="107"/>
      <c r="E38" s="107"/>
      <c r="F38" s="107"/>
      <c r="G38" s="27"/>
      <c r="H38" s="27"/>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9"/>
      <c r="AV38" s="28"/>
      <c r="AW38" s="28"/>
      <c r="AX38" s="28"/>
      <c r="AY38" s="28"/>
      <c r="AZ38" s="28"/>
    </row>
    <row r="39" spans="1:52" ht="20.25" x14ac:dyDescent="0.3">
      <c r="A39" s="108" t="s">
        <v>92</v>
      </c>
      <c r="B39" s="106"/>
      <c r="C39" s="107"/>
      <c r="D39" s="107"/>
      <c r="E39" s="107"/>
      <c r="F39" s="107"/>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row>
    <row r="40" spans="1:52" ht="20.25" x14ac:dyDescent="0.3">
      <c r="A40" s="105" t="s">
        <v>130</v>
      </c>
      <c r="B40" s="106"/>
      <c r="C40" s="107"/>
      <c r="D40" s="107"/>
      <c r="E40" s="107"/>
      <c r="F40" s="107"/>
    </row>
    <row r="41" spans="1:52" x14ac:dyDescent="0.25">
      <c r="A41" s="67"/>
      <c r="B41" s="109"/>
      <c r="C41" s="110"/>
      <c r="D41" s="110"/>
      <c r="E41" s="110"/>
      <c r="F41" s="110"/>
    </row>
    <row r="42" spans="1:52" x14ac:dyDescent="0.25">
      <c r="A42" s="67"/>
      <c r="B42" s="109"/>
      <c r="C42" s="110"/>
      <c r="D42" s="110"/>
      <c r="E42" s="110"/>
      <c r="F42" s="110"/>
    </row>
    <row r="43" spans="1:52" x14ac:dyDescent="0.25">
      <c r="A43" s="67" t="s">
        <v>507</v>
      </c>
      <c r="B43" s="109"/>
      <c r="C43" s="110"/>
      <c r="D43" s="110"/>
      <c r="E43" s="110"/>
      <c r="F43" s="110"/>
    </row>
    <row r="44" spans="1:52" x14ac:dyDescent="0.25">
      <c r="A44" s="31"/>
      <c r="B44" s="30"/>
      <c r="C44" s="16"/>
      <c r="D44" s="16"/>
      <c r="E44" s="16"/>
      <c r="F44" s="16"/>
    </row>
    <row r="45" spans="1:52" x14ac:dyDescent="0.25">
      <c r="A45" s="31"/>
      <c r="B45" s="30"/>
      <c r="C45" s="16"/>
      <c r="D45" s="16"/>
      <c r="E45" s="16"/>
      <c r="F45" s="16"/>
    </row>
    <row r="46" spans="1:52" x14ac:dyDescent="0.25">
      <c r="A46" s="31"/>
      <c r="B46" s="30"/>
      <c r="C46" s="16"/>
      <c r="D46" s="16"/>
      <c r="E46" s="16"/>
      <c r="F46" s="16"/>
    </row>
    <row r="47" spans="1:52" x14ac:dyDescent="0.25">
      <c r="A47" s="31"/>
      <c r="B47" s="30"/>
      <c r="C47" s="16"/>
      <c r="D47" s="16"/>
      <c r="E47" s="16"/>
      <c r="F47" s="16"/>
    </row>
    <row r="48" spans="1:52" x14ac:dyDescent="0.25">
      <c r="A48" s="31"/>
      <c r="B48" s="30"/>
      <c r="C48" s="16"/>
      <c r="D48" s="16"/>
      <c r="E48" s="16"/>
      <c r="F48" s="16"/>
    </row>
    <row r="49" spans="1:4" x14ac:dyDescent="0.25">
      <c r="A49" s="13"/>
      <c r="B49" s="13"/>
      <c r="C49" s="32"/>
      <c r="D49" s="33"/>
    </row>
    <row r="50" spans="1:4" x14ac:dyDescent="0.25">
      <c r="A50" s="13"/>
      <c r="B50" s="13"/>
      <c r="C50" s="32"/>
      <c r="D50" s="33"/>
    </row>
    <row r="51" spans="1:4" x14ac:dyDescent="0.25">
      <c r="A51" s="13"/>
      <c r="B51" s="13"/>
      <c r="C51" s="32"/>
      <c r="D51" s="33"/>
    </row>
    <row r="52" spans="1:4" x14ac:dyDescent="0.25">
      <c r="A52" s="13"/>
      <c r="B52" s="13"/>
      <c r="C52" s="32"/>
      <c r="D52" s="33"/>
    </row>
    <row r="53" spans="1:4" x14ac:dyDescent="0.25">
      <c r="A53" s="13"/>
      <c r="B53" s="13"/>
      <c r="C53" s="32"/>
      <c r="D53" s="33"/>
    </row>
    <row r="54" spans="1:4" x14ac:dyDescent="0.25">
      <c r="A54" s="13"/>
      <c r="B54" s="13"/>
      <c r="C54" s="32"/>
      <c r="D54" s="33"/>
    </row>
    <row r="55" spans="1:4" x14ac:dyDescent="0.25">
      <c r="A55" s="13"/>
      <c r="B55" s="13"/>
      <c r="C55" s="32"/>
      <c r="D55" s="33"/>
    </row>
    <row r="56" spans="1:4" x14ac:dyDescent="0.25">
      <c r="A56" s="13"/>
      <c r="B56" s="13"/>
      <c r="C56" s="32"/>
      <c r="D56" s="33"/>
    </row>
    <row r="57" spans="1:4" x14ac:dyDescent="0.25">
      <c r="A57" s="13"/>
      <c r="B57" s="13"/>
      <c r="C57" s="32"/>
      <c r="D57" s="33"/>
    </row>
    <row r="58" spans="1:4" x14ac:dyDescent="0.25">
      <c r="A58" s="13"/>
      <c r="B58" s="13"/>
      <c r="C58" s="32"/>
      <c r="D58" s="33"/>
    </row>
    <row r="59" spans="1:4" x14ac:dyDescent="0.25">
      <c r="A59" s="13"/>
      <c r="B59" s="13"/>
      <c r="C59" s="32"/>
      <c r="D59" s="33"/>
    </row>
    <row r="60" spans="1:4" x14ac:dyDescent="0.25">
      <c r="A60" s="13"/>
      <c r="B60" s="13"/>
      <c r="C60" s="32"/>
      <c r="D60" s="33"/>
    </row>
    <row r="61" spans="1:4" x14ac:dyDescent="0.25">
      <c r="A61" s="13"/>
      <c r="B61" s="13"/>
      <c r="C61" s="32"/>
      <c r="D61" s="33"/>
    </row>
    <row r="62" spans="1:4" x14ac:dyDescent="0.25">
      <c r="A62" s="13"/>
      <c r="B62" s="13"/>
      <c r="C62" s="32"/>
      <c r="D62" s="33"/>
    </row>
    <row r="63" spans="1:4" x14ac:dyDescent="0.25">
      <c r="A63" s="13"/>
      <c r="B63" s="13"/>
      <c r="C63" s="32"/>
      <c r="D63" s="33"/>
    </row>
    <row r="64" spans="1:4" x14ac:dyDescent="0.25">
      <c r="A64" s="13"/>
      <c r="B64" s="13"/>
      <c r="C64" s="32"/>
      <c r="D64" s="33"/>
    </row>
    <row r="65" spans="1:4" x14ac:dyDescent="0.25">
      <c r="A65" s="13"/>
      <c r="B65" s="13"/>
      <c r="C65" s="32"/>
      <c r="D65" s="33"/>
    </row>
    <row r="66" spans="1:4" x14ac:dyDescent="0.25">
      <c r="A66" s="13"/>
      <c r="B66" s="13"/>
      <c r="C66" s="32"/>
      <c r="D66" s="33"/>
    </row>
    <row r="67" spans="1:4" x14ac:dyDescent="0.25">
      <c r="A67" s="13"/>
      <c r="B67" s="13"/>
      <c r="C67" s="32"/>
      <c r="D67" s="33"/>
    </row>
    <row r="68" spans="1:4" x14ac:dyDescent="0.25">
      <c r="A68" s="13"/>
      <c r="B68" s="13"/>
      <c r="C68" s="32"/>
      <c r="D68" s="33"/>
    </row>
    <row r="69" spans="1:4" x14ac:dyDescent="0.25">
      <c r="A69" s="13"/>
    </row>
    <row r="71" spans="1:4" x14ac:dyDescent="0.25">
      <c r="A71" s="32"/>
      <c r="B71" s="32"/>
      <c r="C71" s="18"/>
    </row>
  </sheetData>
  <mergeCells count="16">
    <mergeCell ref="S37:AJ37"/>
    <mergeCell ref="AO37:AZ37"/>
    <mergeCell ref="Z33:AQ33"/>
    <mergeCell ref="AV33:AZ33"/>
    <mergeCell ref="Z34:AQ34"/>
    <mergeCell ref="AV34:AZ34"/>
    <mergeCell ref="S36:AJ36"/>
    <mergeCell ref="AO36:AZ36"/>
    <mergeCell ref="AK31:AZ31"/>
    <mergeCell ref="F4:F8"/>
    <mergeCell ref="K27:P27"/>
    <mergeCell ref="Q27:AG27"/>
    <mergeCell ref="K28:P28"/>
    <mergeCell ref="Q28:AG28"/>
    <mergeCell ref="O31:AF31"/>
    <mergeCell ref="A30:F31"/>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rozett</cp:lastModifiedBy>
  <cp:lastPrinted>2016-03-02T13:55:21Z</cp:lastPrinted>
  <dcterms:created xsi:type="dcterms:W3CDTF">1999-06-18T11:49:53Z</dcterms:created>
  <dcterms:modified xsi:type="dcterms:W3CDTF">2016-05-14T12:40:06Z</dcterms:modified>
</cp:coreProperties>
</file>