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45" windowWidth="11805" windowHeight="6465" activeTab="1"/>
  </bookViews>
  <sheets>
    <sheet name="доходы" sheetId="3" r:id="rId1"/>
    <sheet name="расходы" sheetId="4" r:id="rId2"/>
    <sheet name="источники" sheetId="5" r:id="rId3"/>
  </sheets>
  <definedNames>
    <definedName name="_xlnm.Print_Area" localSheetId="2">источники!$A$1:$F$42</definedName>
  </definedNames>
  <calcPr calcId="125725"/>
</workbook>
</file>

<file path=xl/calcChain.xml><?xml version="1.0" encoding="utf-8"?>
<calcChain xmlns="http://schemas.openxmlformats.org/spreadsheetml/2006/main">
  <c r="F97" i="4"/>
  <c r="D115"/>
  <c r="D137"/>
  <c r="F77"/>
  <c r="F36"/>
  <c r="F41" i="3"/>
  <c r="F40"/>
  <c r="F39"/>
  <c r="F38"/>
  <c r="F37"/>
  <c r="F36"/>
  <c r="F35"/>
  <c r="F34"/>
  <c r="F64"/>
  <c r="E8" i="4"/>
  <c r="F200"/>
  <c r="F199"/>
  <c r="F198"/>
  <c r="F197"/>
  <c r="F196"/>
  <c r="F195"/>
  <c r="F194"/>
  <c r="F193"/>
  <c r="F192"/>
  <c r="F191"/>
  <c r="F190"/>
  <c r="F189"/>
  <c r="F188"/>
  <c r="F187"/>
  <c r="F186"/>
  <c r="F185"/>
  <c r="F177"/>
  <c r="F176"/>
  <c r="F175"/>
  <c r="F174"/>
  <c r="F173"/>
  <c r="F171"/>
  <c r="F170"/>
  <c r="F169"/>
  <c r="F168"/>
  <c r="F167"/>
  <c r="F166"/>
  <c r="F165"/>
  <c r="F164"/>
  <c r="F163"/>
  <c r="F162"/>
  <c r="F161"/>
  <c r="F160"/>
  <c r="F159"/>
  <c r="F158"/>
  <c r="F157"/>
  <c r="F156"/>
  <c r="F155"/>
  <c r="F154"/>
  <c r="F153"/>
  <c r="F152"/>
  <c r="F151"/>
  <c r="F150"/>
  <c r="F149"/>
  <c r="F148"/>
  <c r="F147"/>
  <c r="F146"/>
  <c r="F145"/>
  <c r="F144"/>
  <c r="F143"/>
  <c r="F142"/>
  <c r="F135"/>
  <c r="F134"/>
  <c r="F133"/>
  <c r="F132"/>
  <c r="F131"/>
  <c r="F125"/>
  <c r="F124"/>
  <c r="F123"/>
  <c r="F122"/>
  <c r="F121"/>
  <c r="E90"/>
  <c r="F88"/>
  <c r="F87"/>
  <c r="F86"/>
  <c r="F85"/>
  <c r="F84"/>
  <c r="F83"/>
  <c r="F82"/>
  <c r="F81"/>
  <c r="F80"/>
  <c r="F79"/>
  <c r="F78"/>
  <c r="F70"/>
  <c r="F69"/>
  <c r="F68"/>
  <c r="F67"/>
  <c r="F66"/>
  <c r="F65"/>
  <c r="F64"/>
  <c r="F63"/>
  <c r="F62"/>
  <c r="F61"/>
  <c r="F60"/>
  <c r="F59"/>
  <c r="F58"/>
  <c r="F57"/>
  <c r="F56"/>
  <c r="F55"/>
  <c r="F54"/>
  <c r="F53"/>
  <c r="F44"/>
  <c r="F43"/>
  <c r="F42"/>
  <c r="F41"/>
  <c r="F40"/>
  <c r="F39"/>
  <c r="F38"/>
  <c r="F20"/>
  <c r="F19"/>
  <c r="F18"/>
  <c r="F17"/>
  <c r="F116"/>
  <c r="F115"/>
  <c r="F114"/>
  <c r="F113"/>
  <c r="F112"/>
  <c r="F111"/>
  <c r="F110"/>
  <c r="F109"/>
  <c r="F108"/>
  <c r="F106"/>
  <c r="F105"/>
  <c r="F104"/>
  <c r="F103"/>
  <c r="F107"/>
  <c r="F102"/>
  <c r="F101"/>
  <c r="F100"/>
  <c r="F99"/>
  <c r="F98"/>
  <c r="F96"/>
  <c r="F95"/>
  <c r="F94"/>
  <c r="F93"/>
  <c r="F92"/>
  <c r="F91"/>
  <c r="E51"/>
  <c r="E52"/>
  <c r="E21"/>
  <c r="E22"/>
  <c r="E32"/>
  <c r="E33"/>
  <c r="E34"/>
  <c r="F31"/>
  <c r="F30"/>
  <c r="F29"/>
  <c r="F28"/>
  <c r="E11"/>
  <c r="D144"/>
  <c r="D143"/>
  <c r="D114"/>
  <c r="D90"/>
  <c r="D51"/>
  <c r="D59"/>
  <c r="D60"/>
  <c r="D168"/>
  <c r="D170"/>
  <c r="D175"/>
  <c r="D174" s="1"/>
  <c r="D176"/>
  <c r="D153"/>
  <c r="D152" s="1"/>
  <c r="D151" s="1"/>
  <c r="D150" s="1"/>
  <c r="D95"/>
  <c r="D94" s="1"/>
  <c r="D93" s="1"/>
  <c r="D92" s="1"/>
  <c r="D91" s="1"/>
  <c r="E20" i="3"/>
  <c r="E22"/>
  <c r="F81"/>
  <c r="F80"/>
  <c r="F79"/>
  <c r="F78"/>
  <c r="F77"/>
  <c r="F76"/>
  <c r="F75"/>
  <c r="F74"/>
  <c r="F69"/>
  <c r="F70"/>
  <c r="F71"/>
  <c r="F72"/>
  <c r="F53"/>
  <c r="F54"/>
  <c r="F55"/>
  <c r="F50"/>
  <c r="F51"/>
  <c r="E24"/>
  <c r="F68" l="1"/>
  <c r="F19" i="5"/>
  <c r="D26"/>
  <c r="D25" s="1"/>
  <c r="D24" s="1"/>
  <c r="D21"/>
  <c r="D22" s="1"/>
  <c r="D23" s="1"/>
  <c r="D63" i="4"/>
  <c r="D196"/>
  <c r="D25"/>
  <c r="E25"/>
  <c r="F130"/>
  <c r="F120"/>
  <c r="F141"/>
  <c r="E48" i="3"/>
  <c r="E148" i="4"/>
  <c r="E147" s="1"/>
  <c r="E146" s="1"/>
  <c r="D148"/>
  <c r="E145"/>
  <c r="D145"/>
  <c r="D147" l="1"/>
  <c r="D146" s="1"/>
  <c r="D65"/>
  <c r="E56"/>
  <c r="E55" s="1"/>
  <c r="E54" s="1"/>
  <c r="D56"/>
  <c r="D55" s="1"/>
  <c r="D54" s="1"/>
  <c r="E53"/>
  <c r="D53"/>
  <c r="E22" i="5"/>
  <c r="E21" s="1"/>
  <c r="E30" i="4" l="1"/>
  <c r="D30"/>
  <c r="F137"/>
  <c r="D124" l="1"/>
  <c r="D80"/>
  <c r="D191"/>
  <c r="D190" l="1"/>
  <c r="D189" s="1"/>
  <c r="D188" s="1"/>
  <c r="D187" s="1"/>
  <c r="D186" s="1"/>
  <c r="D123"/>
  <c r="D185" l="1"/>
  <c r="D122"/>
  <c r="F46"/>
  <c r="D121" l="1"/>
  <c r="E65"/>
  <c r="F48"/>
  <c r="D33"/>
  <c r="D34"/>
  <c r="D24" i="3"/>
  <c r="D23" s="1"/>
  <c r="F26"/>
  <c r="D32" i="4"/>
  <c r="E25" i="5"/>
  <c r="E26" s="1"/>
  <c r="E27" s="1"/>
  <c r="E19"/>
  <c r="D19"/>
  <c r="D11" i="4" l="1"/>
  <c r="E19"/>
  <c r="D19"/>
  <c r="E63" l="1"/>
  <c r="E62" s="1"/>
  <c r="D173"/>
  <c r="D172" s="1"/>
  <c r="E89"/>
  <c r="E183"/>
  <c r="E182" s="1"/>
  <c r="E181" s="1"/>
  <c r="E69"/>
  <c r="E68" s="1"/>
  <c r="E67" s="1"/>
  <c r="E66" s="1"/>
  <c r="E75"/>
  <c r="E74" s="1"/>
  <c r="E73" s="1"/>
  <c r="E72" s="1"/>
  <c r="E71" s="1"/>
  <c r="F76"/>
  <c r="E60"/>
  <c r="E59" s="1"/>
  <c r="D62"/>
  <c r="D199"/>
  <c r="D75"/>
  <c r="D74" s="1"/>
  <c r="D73" s="1"/>
  <c r="D72" s="1"/>
  <c r="D71" s="1"/>
  <c r="D69"/>
  <c r="D68" s="1"/>
  <c r="D67" s="1"/>
  <c r="D66" s="1"/>
  <c r="E180" l="1"/>
  <c r="D197"/>
  <c r="D195"/>
  <c r="D78"/>
  <c r="D77" s="1"/>
  <c r="D79"/>
  <c r="D165"/>
  <c r="D167"/>
  <c r="D166" s="1"/>
  <c r="D198"/>
  <c r="D169"/>
  <c r="F75"/>
  <c r="F73"/>
  <c r="F74"/>
  <c r="F37"/>
  <c r="F35"/>
  <c r="D64" i="3"/>
  <c r="D65"/>
  <c r="D43" i="4"/>
  <c r="D134"/>
  <c r="F72" l="1"/>
  <c r="F71" s="1"/>
  <c r="F32"/>
  <c r="F34"/>
  <c r="F33"/>
  <c r="D42"/>
  <c r="D41" s="1"/>
  <c r="D133"/>
  <c r="F184"/>
  <c r="D132" l="1"/>
  <c r="D131" s="1"/>
  <c r="D45"/>
  <c r="F45" s="1"/>
  <c r="D140"/>
  <c r="F140" s="1"/>
  <c r="D129"/>
  <c r="F129" s="1"/>
  <c r="D110"/>
  <c r="D101"/>
  <c r="D111" l="1"/>
  <c r="D100"/>
  <c r="D99" s="1"/>
  <c r="D98"/>
  <c r="D109"/>
  <c r="D108" s="1"/>
  <c r="D139"/>
  <c r="F139" s="1"/>
  <c r="D128"/>
  <c r="F128" s="1"/>
  <c r="D138" l="1"/>
  <c r="D127"/>
  <c r="F33" i="3"/>
  <c r="F32"/>
  <c r="F31"/>
  <c r="F30"/>
  <c r="E28"/>
  <c r="E29" s="1"/>
  <c r="D28"/>
  <c r="D67"/>
  <c r="F67" s="1"/>
  <c r="D55"/>
  <c r="D37"/>
  <c r="D136" i="4" l="1"/>
  <c r="F136" s="1"/>
  <c r="F138"/>
  <c r="D126"/>
  <c r="F126" s="1"/>
  <c r="F127"/>
  <c r="F28" i="3"/>
  <c r="D40" i="4"/>
  <c r="D29" i="3"/>
  <c r="F29" s="1"/>
  <c r="D38"/>
  <c r="D34" s="1"/>
  <c r="D35" l="1"/>
  <c r="E36"/>
  <c r="D183" i="4" l="1"/>
  <c r="D163" l="1"/>
  <c r="D160" l="1"/>
  <c r="D162"/>
  <c r="D161" s="1"/>
  <c r="D182" l="1"/>
  <c r="D158"/>
  <c r="D119"/>
  <c r="F119" s="1"/>
  <c r="E106"/>
  <c r="E105" s="1"/>
  <c r="E104" s="1"/>
  <c r="D106"/>
  <c r="D105" s="1"/>
  <c r="E87"/>
  <c r="E86" s="1"/>
  <c r="D83"/>
  <c r="D49"/>
  <c r="D47" s="1"/>
  <c r="D38"/>
  <c r="E29"/>
  <c r="E28" s="1"/>
  <c r="D29"/>
  <c r="F27"/>
  <c r="F26"/>
  <c r="E24"/>
  <c r="E23" s="1"/>
  <c r="E18"/>
  <c r="E17" s="1"/>
  <c r="D18"/>
  <c r="F16"/>
  <c r="F15"/>
  <c r="E14"/>
  <c r="D14"/>
  <c r="D13" s="1"/>
  <c r="D12" s="1"/>
  <c r="D48" l="1"/>
  <c r="D46"/>
  <c r="D104"/>
  <c r="E13"/>
  <c r="D181"/>
  <c r="D82"/>
  <c r="D103"/>
  <c r="D97" s="1"/>
  <c r="D89" s="1"/>
  <c r="D118"/>
  <c r="F118" s="1"/>
  <c r="E103"/>
  <c r="E10"/>
  <c r="F25"/>
  <c r="D157"/>
  <c r="D24"/>
  <c r="D23" s="1"/>
  <c r="D28"/>
  <c r="F14"/>
  <c r="D22" l="1"/>
  <c r="D21" s="1"/>
  <c r="E9"/>
  <c r="F13"/>
  <c r="E12"/>
  <c r="F12" s="1"/>
  <c r="D179"/>
  <c r="D178" s="1"/>
  <c r="D180"/>
  <c r="F180" s="1"/>
  <c r="D155"/>
  <c r="D156"/>
  <c r="D81"/>
  <c r="D117"/>
  <c r="F23"/>
  <c r="F24"/>
  <c r="D142" l="1"/>
  <c r="F117"/>
  <c r="D116"/>
  <c r="F22" l="1"/>
  <c r="F11" l="1"/>
  <c r="D10"/>
  <c r="D194"/>
  <c r="D113" l="1"/>
  <c r="F21"/>
  <c r="D193"/>
  <c r="F10"/>
  <c r="D80" i="3" l="1"/>
  <c r="D79" s="1"/>
  <c r="D51"/>
  <c r="D50" s="1"/>
  <c r="D75"/>
  <c r="D74"/>
  <c r="D72"/>
  <c r="E62"/>
  <c r="F62" s="1"/>
  <c r="F60"/>
  <c r="D59"/>
  <c r="D58" s="1"/>
  <c r="E59"/>
  <c r="F56"/>
  <c r="D54"/>
  <c r="F49"/>
  <c r="D48"/>
  <c r="F47"/>
  <c r="D46"/>
  <c r="E46"/>
  <c r="F44"/>
  <c r="D43"/>
  <c r="E43"/>
  <c r="F27"/>
  <c r="F25"/>
  <c r="E23" l="1"/>
  <c r="F24"/>
  <c r="D71"/>
  <c r="D70" s="1"/>
  <c r="D69" s="1"/>
  <c r="F46"/>
  <c r="F59"/>
  <c r="E58"/>
  <c r="E57" s="1"/>
  <c r="E61"/>
  <c r="F61" s="1"/>
  <c r="F43"/>
  <c r="D45"/>
  <c r="D42" s="1"/>
  <c r="D22" s="1"/>
  <c r="F48"/>
  <c r="E45"/>
  <c r="E42" s="1"/>
  <c r="D53"/>
  <c r="D57"/>
  <c r="D20" l="1"/>
  <c r="F57"/>
  <c r="F58"/>
  <c r="F23"/>
  <c r="F45"/>
  <c r="F42"/>
  <c r="F22" l="1"/>
  <c r="F20"/>
  <c r="F90" i="4" l="1"/>
  <c r="F89"/>
  <c r="F183" l="1"/>
  <c r="F182"/>
  <c r="F181"/>
  <c r="E179"/>
  <c r="E178" s="1"/>
  <c r="E7" l="1"/>
  <c r="F179"/>
  <c r="F178" s="1"/>
  <c r="E20" i="5" l="1"/>
  <c r="D58" i="4"/>
  <c r="D52" l="1"/>
  <c r="F52" l="1"/>
  <c r="D9" l="1"/>
  <c r="F51"/>
  <c r="D8" l="1"/>
  <c r="F9"/>
  <c r="F8" l="1"/>
  <c r="D7"/>
  <c r="F7" s="1"/>
</calcChain>
</file>

<file path=xl/sharedStrings.xml><?xml version="1.0" encoding="utf-8"?>
<sst xmlns="http://schemas.openxmlformats.org/spreadsheetml/2006/main" count="1079" uniqueCount="498">
  <si>
    <t>383</t>
  </si>
  <si>
    <t>4</t>
  </si>
  <si>
    <t>Неисполненные</t>
  </si>
  <si>
    <t>назначения</t>
  </si>
  <si>
    <t>КОДЫ</t>
  </si>
  <si>
    <t xml:space="preserve"> Наименование показателя</t>
  </si>
  <si>
    <t>в том числе:</t>
  </si>
  <si>
    <t xml:space="preserve">Код расхода </t>
  </si>
  <si>
    <t>финансирования</t>
  </si>
  <si>
    <t>Расходы бюджета - всего</t>
  </si>
  <si>
    <t>Код</t>
  </si>
  <si>
    <t>стро-</t>
  </si>
  <si>
    <t>ки</t>
  </si>
  <si>
    <t>200</t>
  </si>
  <si>
    <t>500</t>
  </si>
  <si>
    <t>700</t>
  </si>
  <si>
    <t>520</t>
  </si>
  <si>
    <t>620</t>
  </si>
  <si>
    <t>710</t>
  </si>
  <si>
    <t>720</t>
  </si>
  <si>
    <t>х</t>
  </si>
  <si>
    <t>0503117</t>
  </si>
  <si>
    <t xml:space="preserve">Неисполненные </t>
  </si>
  <si>
    <t xml:space="preserve">              Форма 0503117  с.2</t>
  </si>
  <si>
    <t>Исполнено</t>
  </si>
  <si>
    <t>5</t>
  </si>
  <si>
    <t>6</t>
  </si>
  <si>
    <t>Доходы бюджета - всего</t>
  </si>
  <si>
    <t>Х</t>
  </si>
  <si>
    <t xml:space="preserve">Утвержденные </t>
  </si>
  <si>
    <t>бюджетные</t>
  </si>
  <si>
    <t>Утвержденные</t>
  </si>
  <si>
    <t xml:space="preserve">дефицита бюджета </t>
  </si>
  <si>
    <t xml:space="preserve">по бюджетной </t>
  </si>
  <si>
    <t>классификации</t>
  </si>
  <si>
    <t xml:space="preserve">Код источника </t>
  </si>
  <si>
    <t>по бюджетной</t>
  </si>
  <si>
    <t xml:space="preserve">Код дохода </t>
  </si>
  <si>
    <t>Наименование</t>
  </si>
  <si>
    <t>Источники финансирования дефицита бюджета - всего</t>
  </si>
  <si>
    <t>источники внутреннего финансирования бюджета</t>
  </si>
  <si>
    <t>источники внешнего финансирования бюджета</t>
  </si>
  <si>
    <t>НАЛОГОВЫЕ И НЕНАЛОГОВЫЕ ДОХОДЫ</t>
  </si>
  <si>
    <t>НАЛОГИ НА ПРИБЫЛЬ, ДОХОДЫ</t>
  </si>
  <si>
    <t>Налог на доходы физических лиц</t>
  </si>
  <si>
    <t>Штрафы по Налогу  на доходы физических лиц с доходов, облагаемых по налоговой ставке, установленной пунктом 1 статьи 224 Налогового кодекса Российской Федерации, за исключением доходов, полученных физическими лицами, зарегистрированными в качестве индивидуальных предпринимателей, частных нотариусов и других лиц, занимающихся частной практикой</t>
  </si>
  <si>
    <t>НАЛОГИ НА СОВОКУПНЫЙ ДОХОД</t>
  </si>
  <si>
    <t>Налог, взимаемый в связи с применением упрощенной системы налогообложения</t>
  </si>
  <si>
    <t>НАЛОГИ НА ИМУЩЕСТВО</t>
  </si>
  <si>
    <t>Налог на имущество физических лиц</t>
  </si>
  <si>
    <t xml:space="preserve">Земельный налог </t>
  </si>
  <si>
    <t>ДОХОДЫ ОТ ИСПОЛЬЗОВАНИЯ ИМУЩЕСТВА, НАХОДЯЩЕГОСЯ В ГОСУДАРСТВЕННОЙ И МУНИЦИПАЛЬНОЙ СОБСТВЕННОСТИ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</si>
  <si>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автономных учреждений, а также имущества государственных и муниципальных унитарных предприятий, в том числе казенных)</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</si>
  <si>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</si>
  <si>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ОТ ПРОДАЖИ МАТЕРИАЛЬНЫХ И НЕМАТЕРИАЛЬНЫХ АКТИВОВ</t>
  </si>
  <si>
    <t xml:space="preserve"> Доходы    от    продажи    земельных    участков, находящихся в государственной и муниципальной собственности (за исключением земельных участков автономных учреждений)</t>
  </si>
  <si>
    <t xml:space="preserve"> Доходы     от    продажи    земельных    участков,                              государственная  собственность  на   которые   не                              разграничена</t>
  </si>
  <si>
    <t xml:space="preserve"> Доходы    от    продажи    земельных    участков,                              государственная  собственность  на   которые   не                              разграничена и  которые  расположены  в  границах поселений</t>
  </si>
  <si>
    <t>БЕЗВОЗМЕЗДНЫЕ ПОСТУПЛЕНИЯ</t>
  </si>
  <si>
    <t>Безвозмездные поступления от других бюджетов бюджетной системы Российской Федерации</t>
  </si>
  <si>
    <t>Дотации бюджетам субъектов Российской Федерации и муниципальных образований</t>
  </si>
  <si>
    <t>Дотации на выравнивание бюджетной обеспеченности</t>
  </si>
  <si>
    <t>Субвенции бюджетам субъектов Российской Федерации и муниципальных образований</t>
  </si>
  <si>
    <t>Субвенции бюджетам на осуществление первичного воинского учета на территориях, где отсутствуют военные комиссариаты</t>
  </si>
  <si>
    <t>Иные межбюджетные трансферты</t>
  </si>
  <si>
    <t>Прочие межбюджетные трансферты, передаваемые бюджетам</t>
  </si>
  <si>
    <t>Прочие межбюджетные трансферты, передаваемые бюджетам поселений</t>
  </si>
  <si>
    <t>Общегосударственные вопросы</t>
  </si>
  <si>
    <t xml:space="preserve">Расходы </t>
  </si>
  <si>
    <t>Оплата труда и начисления на выплаты по оплате труда</t>
  </si>
  <si>
    <t>Заработная плата</t>
  </si>
  <si>
    <t>Прочие выплаты</t>
  </si>
  <si>
    <t>Начисления на выплаты по оплате труда</t>
  </si>
  <si>
    <t>Функционирование правительства Российской Федерации , высших исполнительных органов государвственной власти субъектов Российской Федераций, местных администраций</t>
  </si>
  <si>
    <t>Оплата работ и услуг</t>
  </si>
  <si>
    <t>Услуги связи</t>
  </si>
  <si>
    <t>Работы, услуги по содержанию имущества</t>
  </si>
  <si>
    <t>Прочие работы, услуги</t>
  </si>
  <si>
    <t>Прочие расходы</t>
  </si>
  <si>
    <t>Поступления нефинансовых активов</t>
  </si>
  <si>
    <t>Увеличение стоимости материальных запасов</t>
  </si>
  <si>
    <t>Расходы</t>
  </si>
  <si>
    <t>Национальная оборона</t>
  </si>
  <si>
    <t>Мобилизационная и вневойсковая подготовка</t>
  </si>
  <si>
    <t>Национальная безопасность и правоохранительная деятельность</t>
  </si>
  <si>
    <t>Благоустройство</t>
  </si>
  <si>
    <t>Коммунальные услуги</t>
  </si>
  <si>
    <t>Культура</t>
  </si>
  <si>
    <t>Резервные фонды</t>
  </si>
  <si>
    <t>Безвозмездные перечисления бюджетам</t>
  </si>
  <si>
    <t>Перечисления другим бюджетам бюджетной системы Российской Федерации</t>
  </si>
  <si>
    <t>из них:</t>
  </si>
  <si>
    <t>Изменение остатков средств на счетах по учету средств бюджета</t>
  </si>
  <si>
    <t>Увеличение остатков средств бюджета</t>
  </si>
  <si>
    <t>Увеличение прочих  остатков средств бюджета</t>
  </si>
  <si>
    <t>Увеличение прочих  остатков денежных средств бюджета</t>
  </si>
  <si>
    <t>Увеличение прочих  остатков денежных средств бюджетов поселений</t>
  </si>
  <si>
    <t>Уменьшение остатков средств бюджета</t>
  </si>
  <si>
    <t>Уменьшение прочих остатков средств бюджета</t>
  </si>
  <si>
    <t>Уменьшение прочих остатков денежных средств бюджетов поселений</t>
  </si>
  <si>
    <t>Неисполненные назначения</t>
  </si>
  <si>
    <t>182 1 01 02021 01 3000 110</t>
  </si>
  <si>
    <t>815 1 11 00000 00 0000 000</t>
  </si>
  <si>
    <t>815 1 11 05000 00 0000 120</t>
  </si>
  <si>
    <t>914 1 14 00000 00 0000 000</t>
  </si>
  <si>
    <t>914 1 14 06000 00 0000 430</t>
  </si>
  <si>
    <t>914 1 14 06010 00 0000 430</t>
  </si>
  <si>
    <t>914 1 14 06014 10 0000 430</t>
  </si>
  <si>
    <t>951 0102 0000000 000 000</t>
  </si>
  <si>
    <t>951 0104 0000000 000 000</t>
  </si>
  <si>
    <t>951 0200 0000000 000 000</t>
  </si>
  <si>
    <t>951 0203 0000000 000 000</t>
  </si>
  <si>
    <t>951 0300 0000000 000 000</t>
  </si>
  <si>
    <t>951 0309 0000000 000 000</t>
  </si>
  <si>
    <t>951 0503 0000000 000 000</t>
  </si>
  <si>
    <t>951 0801 0000000 000 000</t>
  </si>
  <si>
    <t>951 1100 0000000 000 000</t>
  </si>
  <si>
    <t>04226020</t>
  </si>
  <si>
    <t>951</t>
  </si>
  <si>
    <t>Оплата работ .услуг</t>
  </si>
  <si>
    <t>-</t>
  </si>
  <si>
    <t>010</t>
  </si>
  <si>
    <t xml:space="preserve"> </t>
  </si>
  <si>
    <t>Уменьшение прочих остатков денежных средств поселений</t>
  </si>
  <si>
    <t>951 01 05 00 00 00 0000 000</t>
  </si>
  <si>
    <t>951 01 05 00 00 00 0000 500</t>
  </si>
  <si>
    <t>951 01 05 02 00 00 0000 500</t>
  </si>
  <si>
    <t>951 01 05 02 01 00 0000 510</t>
  </si>
  <si>
    <t>951 01 05 02 01 10 0000 510</t>
  </si>
  <si>
    <t>951 01 05 00 00 00 0000 600</t>
  </si>
  <si>
    <t>951 01 05 02 00 00 0000 600</t>
  </si>
  <si>
    <t>951 01 05 02 01 00 0000 610</t>
  </si>
  <si>
    <t>952 01 05 02 01 10 0000 610</t>
  </si>
  <si>
    <t>Массовый спорт</t>
  </si>
  <si>
    <t>951 1102 0000000 000 000</t>
  </si>
  <si>
    <t>Физическая культура и спорт</t>
  </si>
  <si>
    <t>951 0111 0000000 000 000</t>
  </si>
  <si>
    <t>951 0500 0000000 000 000</t>
  </si>
  <si>
    <t>Безвозмездные перечисления организациям</t>
  </si>
  <si>
    <t>Субвенции бюджетом поселений на выполнение полномочий субъектов Российской Федерации</t>
  </si>
  <si>
    <r>
      <t>Единица измерения:</t>
    </r>
    <r>
      <rPr>
        <sz val="14"/>
        <rFont val="Arial Cyr"/>
        <family val="2"/>
        <charset val="204"/>
      </rPr>
      <t xml:space="preserve">  руб </t>
    </r>
  </si>
  <si>
    <t xml:space="preserve">                                                                           </t>
  </si>
  <si>
    <t>Результат исполнения бюджета (дефицит/профицит)</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</si>
  <si>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</si>
  <si>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Налог, взимаемый c налогоплательщиков, выбравших в качестве объекта налогообложения доходы</t>
  </si>
  <si>
    <t>Налог, взимаемый c налогоплательщиков, выбравших в качестве объекта налогообложения доходы (за налоговые периоды, истекшие до 1 января 2011 года)</t>
  </si>
  <si>
    <t>Функционирование высшего должностного лица субъекта Российской Федерации и муниципального образования</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</si>
  <si>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поселений, а также средства от продажи права на заключение договоров аренды указанных земельных участков</t>
  </si>
  <si>
    <r>
      <t>финансового органа</t>
    </r>
    <r>
      <rPr>
        <sz val="14"/>
        <rFont val="Arial Cyr"/>
        <family val="2"/>
        <charset val="204"/>
      </rPr>
      <t xml:space="preserve">   </t>
    </r>
    <r>
      <rPr>
        <sz val="14"/>
        <rFont val="Arial Cyr"/>
        <charset val="204"/>
      </rPr>
      <t>Администрация Углеродовского городского поселения</t>
    </r>
  </si>
  <si>
    <t>000 1 00 00000 00 0000 000</t>
  </si>
  <si>
    <t>000 1 01 00000 00 0000 000</t>
  </si>
  <si>
    <t>000 1 01 02000 01 0000 110</t>
  </si>
  <si>
    <t>000 1 05 00000 00 0000 000</t>
  </si>
  <si>
    <t>000 1 05 01011 01 0000 110</t>
  </si>
  <si>
    <t>000 1 06 00000 00 0000 000</t>
  </si>
  <si>
    <t>000 1 06 01000 00 0000 110</t>
  </si>
  <si>
    <t>000 1 06 06000 00 0000 110</t>
  </si>
  <si>
    <t>000 1 11 00000 00 0000 000</t>
  </si>
  <si>
    <t>000 1 11 05000 00 0000 120</t>
  </si>
  <si>
    <t>000 1 11 05010 00 0000 120</t>
  </si>
  <si>
    <t>000 2 00 00000 00 0000 000</t>
  </si>
  <si>
    <t>000 2 02 00000 00 0000 000</t>
  </si>
  <si>
    <t>000 2 02 01000 00 0000 151</t>
  </si>
  <si>
    <t>000 2 02 01001 00 0000 151</t>
  </si>
  <si>
    <t>000 2 02 03000 00 0000 151</t>
  </si>
  <si>
    <t>000 2 02 03015 00 0000 151</t>
  </si>
  <si>
    <t>000 2 02 03024 00 0000 151</t>
  </si>
  <si>
    <t>000 2 02 03024 10 0000 151</t>
  </si>
  <si>
    <t>000 2 02 04000 00 0000 151</t>
  </si>
  <si>
    <t>000 2 02 04999 00 0000 151</t>
  </si>
  <si>
    <t>000 2 02 04999 10 0000 151</t>
  </si>
  <si>
    <t xml:space="preserve">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t>
  </si>
  <si>
    <t>000 1 11 05013 10 0000 120</t>
  </si>
  <si>
    <t>Прочая закупка товаров, работ, услуг для государственных (муниципальных) нужд</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</si>
  <si>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</si>
  <si>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Безвозмездные перечисления государственным и муниципальным организациям</t>
  </si>
  <si>
    <t>Дорожное хозяйство (дорожные фонды)</t>
  </si>
  <si>
    <t>Оплата работ, услуг</t>
  </si>
  <si>
    <t>951 0400 0000000 000 000</t>
  </si>
  <si>
    <t>951 0409 0000000 000 000</t>
  </si>
  <si>
    <t>951 0502 0000000 000 000</t>
  </si>
  <si>
    <t>000 1 01 02010 01 0000 110</t>
  </si>
  <si>
    <t>000 1 01 02030 01 0000 110</t>
  </si>
  <si>
    <t>Налог на доходы физических лиц с доходов, полученных физическими лицами в соответствии со статьей 228 Налового Кодекса Российской Федерации</t>
  </si>
  <si>
    <t>Государственная пошлина</t>
  </si>
  <si>
    <t>000 1 08 00000 00 0000 000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</si>
  <si>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</si>
  <si>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000 1 08 04000 01 0000 110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</si>
  <si>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законодательственными актами Российской Федерации на совершение нотариальных действий</t>
  </si>
  <si>
    <t>000 1 08 04020 01 0000 110</t>
  </si>
  <si>
    <t>000 1 05 01021 01 0000 110</t>
  </si>
  <si>
    <t>000 1 05 01020 01 0000 110</t>
  </si>
  <si>
    <t>Налог, взымаемый с налогоплательщиков, выбравших в качестве объекта налогооблажения доходы, уменьшенные на величину расходов</t>
  </si>
  <si>
    <t>000 1 05 01010 01 0000 110</t>
  </si>
  <si>
    <t>000 1 16 90050 10 0000 140</t>
  </si>
  <si>
    <t>Безвозмездные перечисления организациям, за исключением государственных и муниципальных организаций</t>
  </si>
  <si>
    <t>Руководитель                                           _________________________                       Е.П.Буравикова</t>
  </si>
  <si>
    <t>000 1 05 01000 00 0000 110</t>
  </si>
  <si>
    <t>Главный бухгалтер ________________ Н.В.Дьякова</t>
  </si>
  <si>
    <t>Прочая закупка товаров, работ и услуг для государственных (муниципальных) нужд</t>
  </si>
  <si>
    <t>000 1 16 90000 00 0000 140</t>
  </si>
  <si>
    <t>Прочие поступления от денежных взысканий (штрафов) и иных сумм в возмещении ущерба</t>
  </si>
  <si>
    <t>Прочие поступления от денежных взысканий (штрафов) и иных сумм в возмещении ущерба, зачисляемые в бюджеты поселений</t>
  </si>
  <si>
    <t>Начальник экономической службы   _______________           Л.Н.Школьникова</t>
  </si>
  <si>
    <t>x</t>
  </si>
  <si>
    <t>000 1 03 00000 00 0000 000</t>
  </si>
  <si>
    <t>000 1 03 02000 01 0000 110</t>
  </si>
  <si>
    <t>НАЛОГИ И ТОВАРЫ (РАБОТЫ,УСЛУГИ),РЕАЛИЗУЕМЫЕ НА ТЕРРИТОРИИ РОССИЙСКОЙ ФЕДЕРАЦИИ</t>
  </si>
  <si>
    <t>Акцизы по подакцизным товарам (продукции), производимым на территории Российской Федерации</t>
  </si>
  <si>
    <t xml:space="preserve">Доходы от уплаты акцизов на дизельное топливо,подлежащие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t>
  </si>
  <si>
    <t>000 1 03 02230 01 0000 110</t>
  </si>
  <si>
    <t xml:space="preserve">Доходы от уплаты акцизов на моторные масла для дизельных и (или) карбюраторных(инжекторных) двигателей,подлежащие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t>
  </si>
  <si>
    <t>000 1 03 02240 01 0000 110</t>
  </si>
  <si>
    <t xml:space="preserve">Доходы от уплаты акцизов на автомобильный бензин,подлежащие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t>
  </si>
  <si>
    <t>000 1 03 02250 01 0000 110</t>
  </si>
  <si>
    <t>000 1 03 02260 01 0000 110</t>
  </si>
  <si>
    <t>Другие общегосударственные расходы</t>
  </si>
  <si>
    <t>951 0113 0000000 000 000</t>
  </si>
  <si>
    <t>951 0102 8810011 121 213</t>
  </si>
  <si>
    <t>951 0102 8810011 121 211</t>
  </si>
  <si>
    <t>951 0102 8810011 121 210</t>
  </si>
  <si>
    <t>951 0102 8810011 121 200</t>
  </si>
  <si>
    <t>951 0102 8810011 122 000</t>
  </si>
  <si>
    <t>951 0102 8810011 122 200</t>
  </si>
  <si>
    <t>951 0102 8810011 122 210</t>
  </si>
  <si>
    <t>951 0102 8810011 122 212</t>
  </si>
  <si>
    <t>951 0104 0120000 000 000</t>
  </si>
  <si>
    <t>951 0104 0120011 121 213</t>
  </si>
  <si>
    <t>951 0104 0120011 121 000</t>
  </si>
  <si>
    <t>951 0104 0120011 121 200</t>
  </si>
  <si>
    <t>951 0104 0120011 121 210</t>
  </si>
  <si>
    <t>951 0104 0120011 121 211</t>
  </si>
  <si>
    <t>951 0104 0120011 122 000</t>
  </si>
  <si>
    <t>951 0104 0120011 122 200</t>
  </si>
  <si>
    <t>951 0104 0120011 122 210</t>
  </si>
  <si>
    <t>951 0104 0120011 122 212</t>
  </si>
  <si>
    <t>951 0104 0120019 244 200</t>
  </si>
  <si>
    <t>951 0104 0120019 244 220</t>
  </si>
  <si>
    <t>951 0104 0120019 244 226</t>
  </si>
  <si>
    <t>951 0104 0120019 244 300</t>
  </si>
  <si>
    <t>951 0104 0120019 244 340</t>
  </si>
  <si>
    <t>951 0111 9919030 000 000</t>
  </si>
  <si>
    <t>951 0111 9919030 870 200</t>
  </si>
  <si>
    <t>951 0111 9919030 870 290</t>
  </si>
  <si>
    <t>951 0113 0129999 851 200</t>
  </si>
  <si>
    <t>951 0113 0129999 851 290</t>
  </si>
  <si>
    <t>951 0113 0129999 852 200</t>
  </si>
  <si>
    <t>951 0113 0129999 852 290</t>
  </si>
  <si>
    <t xml:space="preserve">951 0203 9995118 000 000 </t>
  </si>
  <si>
    <t xml:space="preserve">951 0203 9995118 121 000 </t>
  </si>
  <si>
    <t xml:space="preserve">951 0203 9995118 121 200 </t>
  </si>
  <si>
    <t>951 0203 9995118 121 210</t>
  </si>
  <si>
    <t>951 0203 9995118 121 211</t>
  </si>
  <si>
    <t>951 0203 9995118 121 213</t>
  </si>
  <si>
    <t>951 0203 9995118 244 000</t>
  </si>
  <si>
    <t>951 0203 9995118 244 300</t>
  </si>
  <si>
    <t>951 0203 9995118 244 340</t>
  </si>
  <si>
    <t>951 0309 0328501 540 251</t>
  </si>
  <si>
    <t>951 0309 0328501 540 250</t>
  </si>
  <si>
    <t>951 0309 0328501 540 200</t>
  </si>
  <si>
    <t>951 0309 0328501 000 000</t>
  </si>
  <si>
    <t>951 0309 0332006 000 000</t>
  </si>
  <si>
    <t>951 0309 0332006 244 340</t>
  </si>
  <si>
    <t xml:space="preserve">951 0309 0332006 244 000 </t>
  </si>
  <si>
    <t>951 0409 0412007 244 000</t>
  </si>
  <si>
    <t>951 0409 0412007 244 200</t>
  </si>
  <si>
    <t>951 0409 0412007 244 220</t>
  </si>
  <si>
    <t>951 0409 0412007 244 225</t>
  </si>
  <si>
    <t>951 0409 0417351 000 000</t>
  </si>
  <si>
    <t>951 0409 0417351 244 000</t>
  </si>
  <si>
    <t>951 0409 0417351 244 200</t>
  </si>
  <si>
    <t>951 0409 0417351 244 220</t>
  </si>
  <si>
    <t>951 0409 0417351 244 225</t>
  </si>
  <si>
    <t>951 0409 0422008 000 000</t>
  </si>
  <si>
    <t>951 0409 0422008 244 000</t>
  </si>
  <si>
    <t>951 0409 0422008 244 200</t>
  </si>
  <si>
    <t>951 0409 0422008 244 220</t>
  </si>
  <si>
    <t>951 0409 0422008 244 225</t>
  </si>
  <si>
    <t>951 0801 0210059 611 000</t>
  </si>
  <si>
    <t>951 0801 0210059 611 200</t>
  </si>
  <si>
    <t>951 0801 0210059 611 240</t>
  </si>
  <si>
    <t>951 0801 0210059 611 241</t>
  </si>
  <si>
    <t>951 1102 0222016 000 000</t>
  </si>
  <si>
    <t>951 1102 0222016 244 000</t>
  </si>
  <si>
    <t>951 0502 0538503 810 242</t>
  </si>
  <si>
    <t>951 0502 0538503 810 240</t>
  </si>
  <si>
    <t>951 0502 0538503 000 000</t>
  </si>
  <si>
    <t>951 0502 0530000 000 000</t>
  </si>
  <si>
    <t>951 0503 0522014 244 225</t>
  </si>
  <si>
    <t>951 0503 0512012 244 223</t>
  </si>
  <si>
    <t>951 0503 0512012 244 220</t>
  </si>
  <si>
    <t>951 0503 0512012 244 200</t>
  </si>
  <si>
    <t>951 0503 0512012 244 000</t>
  </si>
  <si>
    <t>951 0503 0512012 000 000</t>
  </si>
  <si>
    <t>951 0503 0522014 000 000</t>
  </si>
  <si>
    <t>951 0503 0522014 244 000</t>
  </si>
  <si>
    <t>951 0503 0522014 244 220</t>
  </si>
  <si>
    <t>951 0503 0522014 244 200</t>
  </si>
  <si>
    <t>951 0502 0537366 000 000</t>
  </si>
  <si>
    <t>951 0502 0537366 810 200</t>
  </si>
  <si>
    <t>951 0502 0537366 810 240</t>
  </si>
  <si>
    <t>951 0502 0537366 810 242</t>
  </si>
  <si>
    <t>951 0409 0418505 244 225</t>
  </si>
  <si>
    <t>951 0409 0418505 000 000</t>
  </si>
  <si>
    <t>951 0409 0418505 244 000</t>
  </si>
  <si>
    <t>951 0409 0418505 244 220</t>
  </si>
  <si>
    <t>951 0409 0418505 244 200</t>
  </si>
  <si>
    <t>951 0409 0412020 000 000</t>
  </si>
  <si>
    <t>951 0409 0412020 244 000</t>
  </si>
  <si>
    <t>951 0409 0412020 244 200</t>
  </si>
  <si>
    <t>951 0409 0412020 244 220</t>
  </si>
  <si>
    <t>951 0409 0412020 244 225</t>
  </si>
  <si>
    <t>ШТРАФЫ,САНКЦИИ,ВОЗМЕЩЕНИЕ УЩЕРБА</t>
  </si>
  <si>
    <t>000 1 16 00000 00 0000 000</t>
  </si>
  <si>
    <t>Денежные взыскания(штрафы),установленные законами субъектов РФ за  несоблюдение муниципальных правовых актов, зачисляемые в бюджеты поселений</t>
  </si>
  <si>
    <t>Денежные взыскания(штрафы),установленные законами субъектов РФ за  несоблюдение муниципальных правовых актов</t>
  </si>
  <si>
    <t>000 1 16 51000 02 0000 140</t>
  </si>
  <si>
    <t>000 1 16 51040 02 0000 140</t>
  </si>
  <si>
    <t>Единый сельскохозяйственный налог</t>
  </si>
  <si>
    <t>000 1 05 03000 01 0000 110</t>
  </si>
  <si>
    <t>000 1 05 03010 01 0000 110</t>
  </si>
  <si>
    <t>951 0104 0120019 244 000</t>
  </si>
  <si>
    <t>951 0104 0120019 244 221</t>
  </si>
  <si>
    <t>951 0309 0322003 000 000</t>
  </si>
  <si>
    <t>951 0309 0322003 244 220</t>
  </si>
  <si>
    <t>951 0309 0322003 244 226</t>
  </si>
  <si>
    <t>951 0409 0410000 000 000</t>
  </si>
  <si>
    <t>951 0309 0330000 000 000</t>
  </si>
  <si>
    <t>Подпрограмма "Развитие муниципального управления и муниципальной службы в Углеродовском городском поселении,повышение квалификации лиц,занятых в системе местного самоуправления"</t>
  </si>
  <si>
    <t>951 0113 0612021 000 000</t>
  </si>
  <si>
    <t>951 0113 0612021 244 000</t>
  </si>
  <si>
    <t>951 0113 0612021 244 200</t>
  </si>
  <si>
    <t>951 0113 0612021 244 220</t>
  </si>
  <si>
    <t>951 0113 0612021 244 226</t>
  </si>
  <si>
    <t>Подпрограмма "Обеспечение реализации муниципальной программы Углеродовского городского поселения "Муниципальная политика"</t>
  </si>
  <si>
    <t>951 0113 0622022 000 000</t>
  </si>
  <si>
    <t>951 0113 0622022 244 000</t>
  </si>
  <si>
    <t>951 0113 0622022 244 200</t>
  </si>
  <si>
    <t>951 0113 0622022 244 220</t>
  </si>
  <si>
    <t>951 0113 0622022 244 226</t>
  </si>
  <si>
    <t>Транспортные услуги</t>
  </si>
  <si>
    <t>951 1102 0222016 244 200</t>
  </si>
  <si>
    <t>951 1102 0222016 244 220</t>
  </si>
  <si>
    <t>951 1102 0222016 244 222</t>
  </si>
  <si>
    <t>951 0113 0128501 000 000</t>
  </si>
  <si>
    <t>951 0113 0128501 540 251</t>
  </si>
  <si>
    <t>951 0113 0129999 851 000</t>
  </si>
  <si>
    <t>Уплата налога на имущество организаций и земельного налога</t>
  </si>
  <si>
    <t>Уплата прочих налогов, сборов и иных платежей</t>
  </si>
  <si>
    <t>951 0113 0129999 852 000</t>
  </si>
  <si>
    <t>951 0502 0532017 810 242</t>
  </si>
  <si>
    <t>951 0502 0532017 810 240</t>
  </si>
  <si>
    <t>951 0502 0532017 000 000</t>
  </si>
  <si>
    <t>60626165</t>
  </si>
  <si>
    <t>Пенсии, выплачиваемые организациями сектора государственного управления</t>
  </si>
  <si>
    <t xml:space="preserve">Социальное обеспечение </t>
  </si>
  <si>
    <t>Пенсии, пособия, выплачиваемые организациями сектора государственного управления</t>
  </si>
  <si>
    <t>951 0104 0120019 244 225</t>
  </si>
  <si>
    <t>951 0113 0120000 000 000</t>
  </si>
  <si>
    <t>951 0111 9919030 870 000</t>
  </si>
  <si>
    <t>951 0113 0610000 000 000</t>
  </si>
  <si>
    <t>951 0113 0128501 540 200</t>
  </si>
  <si>
    <t>951 0113 0128501 540 250</t>
  </si>
  <si>
    <t>951 0113 0620000 000 000</t>
  </si>
  <si>
    <t xml:space="preserve">951 0203 9990000 000 000 </t>
  </si>
  <si>
    <t>951 0309 0320000 000 000</t>
  </si>
  <si>
    <t>951 0309 0322003 244 000</t>
  </si>
  <si>
    <t>951 0309 0322003 244 200</t>
  </si>
  <si>
    <t>951 0309 0328501 540 000</t>
  </si>
  <si>
    <t xml:space="preserve">951 0309 0332006 244 300 </t>
  </si>
  <si>
    <t>951 0502 0537366 810 000</t>
  </si>
  <si>
    <t>951 0502 0538503 810 000</t>
  </si>
  <si>
    <t>951 0502 0538503 810 200</t>
  </si>
  <si>
    <t>951 0502 0532017 810 000</t>
  </si>
  <si>
    <t>951 0502 0532017 810 200</t>
  </si>
  <si>
    <t>951 0503 0510000 000 000</t>
  </si>
  <si>
    <t>Глава Углеродовского городского поселения</t>
  </si>
  <si>
    <t>951 0104 9997239 000 000</t>
  </si>
  <si>
    <t>951 0104 9997239 244 000</t>
  </si>
  <si>
    <t>951 0104 9997239 244 300</t>
  </si>
  <si>
    <t>951 0104 9997239 244 340</t>
  </si>
  <si>
    <t>951 0503 0520000 000 000</t>
  </si>
  <si>
    <t>951 0800 0000000 000 000</t>
  </si>
  <si>
    <t>951 1102 0220000 000 000</t>
  </si>
  <si>
    <t>Культура,кинематография</t>
  </si>
  <si>
    <t>951 0801 0210000 000 000</t>
  </si>
  <si>
    <t>951 0113 0128501 540 000</t>
  </si>
  <si>
    <t>Расходы на социальную поддержку лиц из числа муниципальных служащих Углеродовского городского поселения</t>
  </si>
  <si>
    <t>Непрграммные расходы</t>
  </si>
  <si>
    <t>Администрация Углеродовского городского поселения</t>
  </si>
  <si>
    <t>Фонды оплаты труда государственных (муниципальных) органов и взносы по обязательному социальному страхованию</t>
  </si>
  <si>
    <t>951 0102 8810011 121 000</t>
  </si>
  <si>
    <t>Иные выплаты персоналу государственных (муниципальных) органов,за исключением фонда оплаты труда</t>
  </si>
  <si>
    <t>Подпрограмма "Нормативно-методическое обеспечение и организация бюджетного процесса"муниципальной программы Углеродовского городского поселения "Управление муниципальными финансами"</t>
  </si>
  <si>
    <t>Фонд оплаты труда государственных (муниципальных) органов и взносы по обязательному социальному страхованию</t>
  </si>
  <si>
    <t>Прочая закупка товаров, работ, услуг для обеспечения государственных (муниципальных нужд)</t>
  </si>
  <si>
    <t>Непрограммные расходы</t>
  </si>
  <si>
    <t>Финансовое обеспечение непредвиденных расходов</t>
  </si>
  <si>
    <t>951 0111 9910000 000 000</t>
  </si>
  <si>
    <t>Резервный фонд Администрации Углеродовского городского поселения на финансовое обеспечение непредвиденных расходов в рамках непрограммных расходов органов местного самоуправления Углеродовского городского поселения (Резервные средства)</t>
  </si>
  <si>
    <t>Резервные средства</t>
  </si>
  <si>
    <t>Подпрограмма "Нормативно-методическое обеспечение и организация бюджетного прцесса" муниципальной программы Углеродовского городского поселения "Управление муниципальными финансами"</t>
  </si>
  <si>
    <t>951 0113 0129999 000 000</t>
  </si>
  <si>
    <t>Расходы на обеспечение деятельности органа местного самоуправления Углеродовского городского поселения в рамках подпрограммы "Нормативно-методическое обеспечение и организация бюджетного процесса " муниципальной программы Углеродовского городского поселения " Управление муниципальными финансами"</t>
  </si>
  <si>
    <t>Межбюджетные трансферты перечисляемые из бюджета поселения бюджету Красносулинского района  и направляемые на финансирование расходов,связанных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"Красносулинский район"в рамках подпрограммы "Нормативно-методическое обеспечение и организация бюджетного процесса" муниципальной программы Углеродовского городского поселения "Управление муниципальными финансами"</t>
  </si>
  <si>
    <t>Расходы на официальную публикация нормативно-правовых актов,проектов  и иных информационных материалов в средствах массовой информации Углеродовского городского поселения в рамках подпрограммы "Обеспечение реализации муниципальной программы Углеродовского городского поселения "Муниципальная политика"</t>
  </si>
  <si>
    <t>Подпрограмма "Социальная поддержка лиц из числа муниципальных служащих Углердовского городского поселения, имеющих право на получение государственной пенсии за выслугу лет" муниципальной программы Углеродовского городского поселения "Муниципальная политика"</t>
  </si>
  <si>
    <t>951 1001 0630000 000 000</t>
  </si>
  <si>
    <t>Социальная политика</t>
  </si>
  <si>
    <t>Пенсионное обеспечение</t>
  </si>
  <si>
    <t>951 1000 0000000 000 000</t>
  </si>
  <si>
    <t>951 1001 0000000 000 000</t>
  </si>
  <si>
    <t>Расходы на осществление первичного воинского учёта на территориях, где отсутствуют военные комиссариаты в рамках непрограммных расходов органов местного самоуправления Углеродовского городского поселения</t>
  </si>
  <si>
    <t>Защита населения на территории от чрезвычайных ситуаций природного и техногенного характера, гражданская оборона</t>
  </si>
  <si>
    <t>Мероприятия по предупреждению чрезвычайных ситуаций и пропаганде среди населения безопасности жизнедеятельности, обучение действиями при возникновении чрезвычайных ситуаций в рамках подпрограммы "Защита от чрезвычайных ситуаций" муниципальной программы Углеродовского городского поселения "Защита населения и территории от чрезвычайных ситуаций, обеспечение пожарной безопасности и безопасности людей на водных объектах"</t>
  </si>
  <si>
    <t>Межбюджетные трансферты,перечисляемые из бюджета поселения бюджету Красносулинского района и направляемые на финансирование расходов,связанных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"Красносулинский район" в рамках подпрограммы "Защита от чрезвычайных ситуаций" муниципальной программы Углеродовского городского поселения "Защита населения и территории от чрезвычайных ситуаций, обеспечение пожарной безопасности и безопасности людей на водных объектах"</t>
  </si>
  <si>
    <t>Подпрограмма "Защита от чрезвычайных ситуаций"муниципальной программы Углеродовского городского поселения"Защита населения и территории  от чрезвычайных ситуаций ,обеспечение пожарной безопасности и безопасности людей на водных объектах"</t>
  </si>
  <si>
    <t>Подпрограмма "Обеспечение безопасности на водных объектах" муниципальной программы Углеродовского городского поселения"Защита населения и территории  от чрезвычайных ситуаций ,обеспечение пожарной безопасности и безопасности людей на водных объектах"</t>
  </si>
  <si>
    <t>Мероприятия по предупреждению происшествий на водных объектах в рамках подпрограммы "Защита от чрезвычайных ситуаций" муниципальной программы Углеродовского городского поселения "Защита населения и территории от чрезвычайных ситуаций, обеспечение пожарной безопасности и безопасности людей на водных объектах"</t>
  </si>
  <si>
    <t>Прочая закупка товаров, работ и услуг для обеспечения государственных (муниципальных) нужд</t>
  </si>
  <si>
    <t>Национальная экономика</t>
  </si>
  <si>
    <t>Подпрограмма "Развитие транспортной инфраструктуры Углеродовского городского поселения" муниципальной программы Углеродовского городского поселения " Развитие транспортной системы"</t>
  </si>
  <si>
    <t>951 0409 0412007 000 000</t>
  </si>
  <si>
    <t>Мероприятия по ремонту и содержанию автомобильных дорог общего пользования местного значения в рамках подпрограммы "Развитие транспортной инфраструктуры Углеродовского городского поселения "Развитие транспортной системы"</t>
  </si>
  <si>
    <t>Расходы на ремонт и содержание автомобильных дорог общего пользования местного значения в рамках подпрограммы "Развитие транспортной инфраструктуры Углеродовского городского поселения "Развитие транспортной системы"</t>
  </si>
  <si>
    <t>Расходы на софинансирование за счёт межбюджетных трансфертов из бюджета района расходов на ремонт и содержание автомобильных дорог общего пользования  местного значения в рамках подпрограммы "Развитие транспортной инфраструктуры Углеродовского городского поселения"муниципальной программы Углеродовского городского поселения "Развитие транспортгной системы"</t>
  </si>
  <si>
    <t>Расходы на софинансирование расходов на ремонт и содержание автомобильных дорог общего пользования  местного значения в рамках подпрограммы "Развитие транспортной инфраструктуры Углеродовского городского поселения"муниципальной программы Углеродовского городского поселения "Развитие транспортной системы"</t>
  </si>
  <si>
    <t>Подпрограмма 2 "Повышение безопасности дорожного движения на территории Углеродовского городского поселения"</t>
  </si>
  <si>
    <t>951 0409 0420000 000 000</t>
  </si>
  <si>
    <t>Жилищно-коммунальное хозяйство</t>
  </si>
  <si>
    <t>Коммунальное хозяйство</t>
  </si>
  <si>
    <t>Подпрограмма "Развитие жилищно-коммунального хозяйства Углеродовского городского поселения"</t>
  </si>
  <si>
    <t>Расходы на возмещение предприятиям жилищно-коммунального хозяйства части платы граждан за  коммунальные услуги в рамках подпрограммы "Развитие жилищно-коммунального хозяйства Углеродовского городского поселения"муниципальной программы Углеродовского городского поселения"Благоустройство территории и жилищно-коммунальное хозяйство"</t>
  </si>
  <si>
    <t>Расходы за счёт межбюджетных трансфертов из бюджета района на возмещение предприятиям жилищно-коммунального хозяйства части платы граждан за коммунальные услуги в рамках подпрограммы "Развитие жилищно-коммунального хозяйства Углеродовского городского поселения" муниципальной программы Углеродовского городского поселения "Благоустройство территории и жилищно-коммунальное хозяйство"</t>
  </si>
  <si>
    <t>Софинансирование расходов на возмещение предприятиям жилищно-коммунального хозяйства части платы граждан коммунальные услуги в рамках подпрограммы "Развитие жилищно-коммунального хозяйства Углеродовского городского поселения"муниципальной программы Углеродовского городского поселения "Благоустройство территории и жилищно-коммунальное хозяйство"</t>
  </si>
  <si>
    <t>Субсидии юридическим лицам (кроме некоммерческих организаций),индивидуальным предпринимателям,  физическим лицам)</t>
  </si>
  <si>
    <t>Мероприятия по организации уличного освещения,содержанию и ремонту объектов уличного освещения в рамках подпрограммы "Содержание уличного освещения Углеродовского городского поселения " муниципальной программы Углеродовского городского поселения "Благоустройство территории и жилищно-коммунальное хозяйство"</t>
  </si>
  <si>
    <t>Мероприятия по развитию физической культуры и спорта Углеродовского городского поселения в рамках подпрограммы "Развитие физической культуры и спорта Углеродовского городского поселения " муниципальной программы Углеродовского городского поселения "Развитие культуры,физической культуры и спорта"</t>
  </si>
  <si>
    <t>951 0000 0000000  000 000</t>
  </si>
  <si>
    <t>951 0100 0000000 000 000</t>
  </si>
  <si>
    <t>951 0102 8810000 000 000</t>
  </si>
  <si>
    <t>Расходы на повышение квалификации лиц,занятых в системе местного самоуправления,замещающих выборные муниципальные должности, муниципальных служащих в рамках подпрограммы "Развитие муниципального управления и муниципальной службы в Углеродовском городском поселении,повышение кваллификации лиц,занятых в системе местного самоуправления" муниципальной программы "Муниципальная политика"</t>
  </si>
  <si>
    <t>Мероприятия по организации дорожного движения в рамках подпрограммы "Повышение безопасности дорожного движения на территории Углеродовского городского поселения"муниципальной программы Углеродовского городского поселения "Развитие транспортной системы"</t>
  </si>
  <si>
    <t>Подпрограмма "Благоусройство территории Углеродовского городского поселения"муниципальной программы Углеродовского городского поселения "Благоустройство территории и жилищно-коммунальное хозяйство"</t>
  </si>
  <si>
    <t>Подпрограмма "Содержание уличного освещения Углеродовского городского поселения"муниципальной программы Углеродовского городского поселения "Благоустройство территории и жилищно-коммунальное хозяйство"</t>
  </si>
  <si>
    <t>Подпрограмма"Развитие культуры"муниципальной программы Углеродовского городского поселения "Развитие культуры, физической культуры и спорта"</t>
  </si>
  <si>
    <t>Подпрограмма"Развитие физической культуры и спорта Углеродовского городского поселения"муниципальной программы Углеродовского городского поселения "Развитие культуры,физической культуры и спорта"</t>
  </si>
  <si>
    <t>951 1001 0631001 312 263</t>
  </si>
  <si>
    <t>951 1001 0631001 312 260</t>
  </si>
  <si>
    <t>951 1001 0631001 312 200</t>
  </si>
  <si>
    <t>951 1001 0631001 312 000</t>
  </si>
  <si>
    <t>951 1001 0631001 000 000</t>
  </si>
  <si>
    <t>Мероприятия по содержанию и ремонту объектов благоустройства и мест общего пользования в рамках подпрограммы "Благоустройство территории и жилищно-коммунальное хозяйство Углеродовского городского поселения" муниципальной программы Углеродовского городского поселения "Благоустройство территории и жилищно-коммунальное хозяйство"</t>
  </si>
  <si>
    <t xml:space="preserve">                              2. Расходы бюджета</t>
  </si>
  <si>
    <t xml:space="preserve">                                                                                      3. Источники финансирования дефицита бюджета</t>
  </si>
  <si>
    <t xml:space="preserve">                     1. Доходы бюджета</t>
  </si>
  <si>
    <t xml:space="preserve">Расходы на осуществление полномочий по определению перечня лиц должностных лиц. уполномоченных составлять протоколы об административных правонарушениях, предусмотренных статьями 2.2, 2.4, 2.7, 2.9, 3.2, 4.1, 4.4, 5.1, 5.2, 6.2, 6.3, 6.4, 7.1, 7.2, 7.3 ( в части нарушения установленных нормативными правовыми актами органов местного самоуправления правил организации пассажирских перевозок автомобильным транспортом),8.1-8.3, частью 2 статьи 9.1, статьей 9.3 Областного закона от 25 октября 2002 года №273-ЗС "Об административных правонарушениях", по иным непрограммным расходам органа местного самоуправления Углеродовского городского поселения </t>
  </si>
  <si>
    <t xml:space="preserve">                                                         Форма по ОКУД</t>
  </si>
  <si>
    <t xml:space="preserve">              по ОКПО</t>
  </si>
  <si>
    <t xml:space="preserve">         Глава по БК</t>
  </si>
  <si>
    <t xml:space="preserve">            по ОКТМО</t>
  </si>
  <si>
    <t xml:space="preserve">                    Дата</t>
  </si>
  <si>
    <t xml:space="preserve">                                                                                     ОТЧЕТ ОБ ИСПОЛНЕНИИ БЮДЖЕТА</t>
  </si>
  <si>
    <t>на 1 февраля 2015 года</t>
  </si>
  <si>
    <t>01.02.2015</t>
  </si>
  <si>
    <t>000 1 06 06030 03 0000 110</t>
  </si>
  <si>
    <t>000 1 06 06033 13 0000 110</t>
  </si>
  <si>
    <t>000 1 06 06040 00 0000 110</t>
  </si>
  <si>
    <t>000 1 06 06043 13 0000 110</t>
  </si>
  <si>
    <t>Земельный налог с организаций</t>
  </si>
  <si>
    <t>000 1 11 05013 13 0000 120</t>
  </si>
  <si>
    <t>Земельный налог с организаций, обладающих земельным участком,расположенным в границах городских поселений</t>
  </si>
  <si>
    <t>Земельный налог с физических лиц</t>
  </si>
  <si>
    <t>Земельный налог с физических лиц, обладающих  земельным участком, расположенным в границах городских поселений</t>
  </si>
  <si>
    <t>000 2 02 01001 13 0000 151</t>
  </si>
  <si>
    <t>Подпрограмма "Пожарная безопасность"муниципальной программы Углеродовского городского поселения"Защита населения и территории  от чрезвычайных ситуаций ,обеспечение пожарной безопасности и безопасности людей на водных объектах"</t>
  </si>
  <si>
    <t>951 0309 0310000 000 000</t>
  </si>
  <si>
    <t>951 0309 0312002 000 000</t>
  </si>
  <si>
    <t>Мероприятия по повышению уровня пожарной безопасности населения и территории поселения в рамках подпрограммы "Пожарная безопасность"муниципальной программы Углеродовского городского поселения"Защита населения и территории  от чрезвычайных ситуаций ,обеспечение пожарной безопасности и безопасности людей на водных объектах"</t>
  </si>
  <si>
    <t>951 0309 0312002 244 000</t>
  </si>
  <si>
    <t>951 0309 0312002 244 200</t>
  </si>
  <si>
    <t>951 0309 0312002 244 220</t>
  </si>
  <si>
    <t>951 0309 0312002 244 226</t>
  </si>
  <si>
    <t>Мероприятия по ремонту и обслуживанию объектов жилищно-коммунального хозяйства" в рамках подпрограммы "Развитие жилищно-коммунального хозяйства" муниципальной программы Углеродовского городского поселения "Благоустройство территории и жилищно-коммунальное хозяйство"</t>
  </si>
  <si>
    <t>951 0502 0532023 000 000</t>
  </si>
  <si>
    <t>951 0502 0532023 244 000</t>
  </si>
  <si>
    <t>951 0502 0532023 244 200</t>
  </si>
  <si>
    <t>951 0502 0532023 244 220</t>
  </si>
  <si>
    <t>951 0502 0532023 244 225</t>
  </si>
  <si>
    <t>"04"февраля 2015г.</t>
  </si>
  <si>
    <r>
      <t>Наименование публично-правового образования</t>
    </r>
    <r>
      <rPr>
        <sz val="14"/>
        <rFont val="Arial Cyr"/>
        <family val="2"/>
        <charset val="204"/>
      </rPr>
      <t xml:space="preserve"> "  </t>
    </r>
    <r>
      <rPr>
        <sz val="12"/>
        <rFont val="Arial Cyr"/>
        <charset val="204"/>
      </rPr>
      <t>Муниципальное образование Углеродовское городское поселение "</t>
    </r>
  </si>
  <si>
    <r>
      <t>Периодичность</t>
    </r>
    <r>
      <rPr>
        <sz val="14"/>
        <rFont val="Arial Cyr"/>
        <family val="2"/>
        <charset val="204"/>
      </rPr>
      <t>:  месячная,квартальная,годовая</t>
    </r>
  </si>
  <si>
    <t>000 1 06 01030 13 0000 110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</si>
  <si>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</si>
  <si>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Дотации бюджетам городских поселений на выравнивание бюджетной обеспеченности</t>
  </si>
  <si>
    <t>Субвенции бюджетам городских поселений на осуществление первичного воинского учета на территориях, где отсутствуют военные комиссариаты</t>
  </si>
  <si>
    <t>951 0104 9990000 000 000</t>
  </si>
  <si>
    <t>000 2 02 03015 13 0000 151</t>
  </si>
</sst>
</file>

<file path=xl/styles.xml><?xml version="1.0" encoding="utf-8"?>
<styleSheet xmlns="http://schemas.openxmlformats.org/spreadsheetml/2006/main">
  <numFmts count="3">
    <numFmt numFmtId="43" formatCode="_-* #,##0.00_р_._-;\-* #,##0.00_р_._-;_-* &quot;-&quot;??_р_._-;_-@_-"/>
    <numFmt numFmtId="164" formatCode="#,##0.00_р_."/>
    <numFmt numFmtId="165" formatCode="#,##0.00_ ;\-#,##0.00\ "/>
  </numFmts>
  <fonts count="20">
    <font>
      <sz val="10"/>
      <name val="Arial Cyr"/>
      <charset val="204"/>
    </font>
    <font>
      <sz val="8"/>
      <name val="Arial Cyr"/>
      <family val="2"/>
      <charset val="204"/>
    </font>
    <font>
      <sz val="8"/>
      <name val="Arial Cyr"/>
      <charset val="204"/>
    </font>
    <font>
      <b/>
      <sz val="11"/>
      <name val="Arial Cyr"/>
      <family val="2"/>
      <charset val="204"/>
    </font>
    <font>
      <sz val="10"/>
      <name val="Arial"/>
      <family val="2"/>
      <charset val="204"/>
    </font>
    <font>
      <sz val="12"/>
      <name val="Arial"/>
      <family val="2"/>
      <charset val="204"/>
    </font>
    <font>
      <sz val="12"/>
      <name val="Arial Cyr"/>
      <charset val="204"/>
    </font>
    <font>
      <sz val="14"/>
      <name val="Arial"/>
      <family val="2"/>
      <charset val="204"/>
    </font>
    <font>
      <sz val="14"/>
      <name val="Arial Cyr"/>
      <family val="2"/>
      <charset val="204"/>
    </font>
    <font>
      <sz val="14"/>
      <name val="Arial Cyr"/>
      <charset val="204"/>
    </font>
    <font>
      <b/>
      <sz val="14"/>
      <name val="Arial Cyr"/>
      <family val="2"/>
      <charset val="204"/>
    </font>
    <font>
      <sz val="16"/>
      <name val="Arial"/>
      <family val="2"/>
      <charset val="204"/>
    </font>
    <font>
      <sz val="18"/>
      <name val="Arial Cyr"/>
      <family val="2"/>
      <charset val="204"/>
    </font>
    <font>
      <sz val="18"/>
      <name val="Arial"/>
      <family val="2"/>
      <charset val="204"/>
    </font>
    <font>
      <sz val="16"/>
      <name val="Arial Cyr"/>
      <charset val="204"/>
    </font>
    <font>
      <sz val="12"/>
      <color indexed="8"/>
      <name val="Arial"/>
      <family val="2"/>
      <charset val="204"/>
    </font>
    <font>
      <b/>
      <sz val="10"/>
      <name val="Arial"/>
      <family val="2"/>
      <charset val="204"/>
    </font>
    <font>
      <sz val="16"/>
      <name val="Arial Cyr"/>
      <family val="2"/>
      <charset val="204"/>
    </font>
    <font>
      <b/>
      <sz val="16"/>
      <name val="Arial"/>
      <family val="2"/>
      <charset val="204"/>
    </font>
    <font>
      <b/>
      <sz val="18"/>
      <name val="Arial"/>
      <family val="2"/>
      <charset val="204"/>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s>
  <cellStyleXfs count="1">
    <xf numFmtId="0" fontId="0" fillId="0" borderId="0"/>
  </cellStyleXfs>
  <cellXfs count="162">
    <xf numFmtId="0" fontId="0" fillId="0" borderId="0" xfId="0"/>
    <xf numFmtId="49" fontId="1" fillId="0" borderId="1" xfId="0" applyNumberFormat="1" applyFont="1" applyBorder="1" applyAlignment="1">
      <alignment horizontal="center" vertical="center"/>
    </xf>
    <xf numFmtId="0" fontId="1" fillId="0" borderId="2" xfId="0" applyFont="1" applyBorder="1" applyAlignment="1">
      <alignment horizontal="center"/>
    </xf>
    <xf numFmtId="49" fontId="1" fillId="0" borderId="0" xfId="0" applyNumberFormat="1" applyFont="1"/>
    <xf numFmtId="0" fontId="1" fillId="0" borderId="0" xfId="0" applyFont="1" applyAlignment="1">
      <alignment horizontal="left"/>
    </xf>
    <xf numFmtId="0" fontId="0" fillId="0" borderId="3" xfId="0" applyBorder="1" applyAlignment="1"/>
    <xf numFmtId="49" fontId="0" fillId="0" borderId="3" xfId="0" applyNumberFormat="1" applyBorder="1"/>
    <xf numFmtId="0" fontId="1" fillId="0" borderId="1" xfId="0" applyFont="1" applyBorder="1" applyAlignment="1">
      <alignment horizontal="center"/>
    </xf>
    <xf numFmtId="0" fontId="0" fillId="0" borderId="3" xfId="0" applyBorder="1" applyAlignment="1">
      <alignment horizontal="left"/>
    </xf>
    <xf numFmtId="0" fontId="3" fillId="0" borderId="0" xfId="0" applyFont="1" applyBorder="1" applyAlignment="1"/>
    <xf numFmtId="0" fontId="1" fillId="0" borderId="4" xfId="0" applyFont="1" applyBorder="1" applyAlignment="1">
      <alignment horizontal="center"/>
    </xf>
    <xf numFmtId="0" fontId="1" fillId="0" borderId="4" xfId="0" applyFont="1" applyBorder="1"/>
    <xf numFmtId="0" fontId="0" fillId="0" borderId="0" xfId="0" applyBorder="1"/>
    <xf numFmtId="0" fontId="4" fillId="0" borderId="0" xfId="0" applyFont="1" applyBorder="1" applyAlignment="1"/>
    <xf numFmtId="49" fontId="4" fillId="0" borderId="0" xfId="0" applyNumberFormat="1" applyFont="1" applyBorder="1" applyAlignment="1">
      <alignment horizontal="center"/>
    </xf>
    <xf numFmtId="49" fontId="4" fillId="0" borderId="0" xfId="0" applyNumberFormat="1" applyFont="1" applyBorder="1" applyAlignment="1"/>
    <xf numFmtId="0" fontId="4" fillId="0" borderId="0" xfId="0" applyFont="1" applyBorder="1" applyAlignment="1">
      <alignment horizontal="left" vertical="center" wrapText="1"/>
    </xf>
    <xf numFmtId="0" fontId="4" fillId="0" borderId="0" xfId="0" applyFont="1" applyBorder="1"/>
    <xf numFmtId="49" fontId="7" fillId="0" borderId="5" xfId="0" applyNumberFormat="1" applyFont="1" applyBorder="1" applyAlignment="1">
      <alignment horizontal="center"/>
    </xf>
    <xf numFmtId="0" fontId="9" fillId="0" borderId="0" xfId="0" applyFont="1" applyAlignment="1">
      <alignment horizontal="left"/>
    </xf>
    <xf numFmtId="0" fontId="8" fillId="0" borderId="0" xfId="0" applyFont="1" applyAlignment="1"/>
    <xf numFmtId="0" fontId="9" fillId="0" borderId="0" xfId="0" applyFont="1"/>
    <xf numFmtId="0" fontId="8" fillId="0" borderId="0" xfId="0" applyFont="1"/>
    <xf numFmtId="49" fontId="8" fillId="0" borderId="0" xfId="0" applyNumberFormat="1" applyFont="1"/>
    <xf numFmtId="0" fontId="8" fillId="0" borderId="0" xfId="0" applyFont="1" applyAlignment="1">
      <alignment horizontal="left"/>
    </xf>
    <xf numFmtId="0" fontId="8" fillId="0" borderId="0" xfId="0" applyFont="1" applyAlignment="1">
      <alignment horizontal="centerContinuous"/>
    </xf>
    <xf numFmtId="0" fontId="10" fillId="0" borderId="0" xfId="0" applyFont="1" applyBorder="1" applyAlignment="1"/>
    <xf numFmtId="49" fontId="8" fillId="0" borderId="0" xfId="0" applyNumberFormat="1" applyFont="1" applyBorder="1" applyAlignment="1">
      <alignment horizontal="centerContinuous"/>
    </xf>
    <xf numFmtId="0" fontId="7" fillId="0" borderId="0" xfId="0" applyNumberFormat="1" applyFont="1" applyBorder="1" applyAlignment="1">
      <alignment horizontal="left" vertical="center" wrapText="1"/>
    </xf>
    <xf numFmtId="49" fontId="9" fillId="0" borderId="0" xfId="0" applyNumberFormat="1" applyFont="1" applyBorder="1" applyAlignment="1">
      <alignment horizontal="left" wrapText="1"/>
    </xf>
    <xf numFmtId="49" fontId="8" fillId="0" borderId="0" xfId="0" applyNumberFormat="1" applyFont="1" applyBorder="1" applyAlignment="1">
      <alignment horizontal="center"/>
    </xf>
    <xf numFmtId="49" fontId="8" fillId="0" borderId="0" xfId="0" applyNumberFormat="1" applyFont="1" applyBorder="1" applyAlignment="1">
      <alignment horizontal="left"/>
    </xf>
    <xf numFmtId="0" fontId="8" fillId="0" borderId="0" xfId="0" applyFont="1" applyBorder="1" applyAlignment="1">
      <alignment horizontal="center"/>
    </xf>
    <xf numFmtId="49" fontId="8" fillId="0" borderId="0" xfId="0" applyNumberFormat="1" applyFont="1" applyBorder="1" applyAlignment="1">
      <alignment horizontal="center" vertical="center"/>
    </xf>
    <xf numFmtId="49" fontId="9" fillId="0" borderId="0" xfId="0" applyNumberFormat="1" applyFont="1"/>
    <xf numFmtId="49" fontId="8" fillId="0" borderId="0" xfId="0" applyNumberFormat="1" applyFont="1" applyBorder="1"/>
    <xf numFmtId="0" fontId="9" fillId="0" borderId="0" xfId="0" applyFont="1" applyBorder="1"/>
    <xf numFmtId="0" fontId="8" fillId="0" borderId="0" xfId="0" applyFont="1" applyAlignment="1">
      <alignment horizontal="center"/>
    </xf>
    <xf numFmtId="0" fontId="7" fillId="0" borderId="0" xfId="0" applyFont="1" applyBorder="1" applyAlignment="1">
      <alignment vertical="center" wrapText="1"/>
    </xf>
    <xf numFmtId="0" fontId="7" fillId="0" borderId="0" xfId="0" applyFont="1" applyBorder="1" applyAlignment="1"/>
    <xf numFmtId="0" fontId="7" fillId="0" borderId="0" xfId="0" applyFont="1" applyBorder="1" applyAlignment="1">
      <alignment vertical="top" wrapText="1"/>
    </xf>
    <xf numFmtId="49" fontId="7" fillId="0" borderId="0" xfId="0" applyNumberFormat="1" applyFont="1" applyBorder="1" applyAlignment="1">
      <alignment horizontal="center"/>
    </xf>
    <xf numFmtId="4" fontId="9" fillId="0" borderId="0" xfId="0" applyNumberFormat="1" applyFont="1" applyBorder="1" applyAlignment="1">
      <alignment horizontal="right" wrapText="1"/>
    </xf>
    <xf numFmtId="49" fontId="7" fillId="0" borderId="0" xfId="0" applyNumberFormat="1" applyFont="1" applyBorder="1" applyAlignment="1"/>
    <xf numFmtId="0" fontId="7" fillId="0" borderId="0" xfId="0" applyFont="1"/>
    <xf numFmtId="0" fontId="7" fillId="0" borderId="0" xfId="0" applyFont="1" applyBorder="1"/>
    <xf numFmtId="0" fontId="7" fillId="0" borderId="0" xfId="0" applyFont="1" applyBorder="1" applyAlignment="1">
      <alignment vertical="top"/>
    </xf>
    <xf numFmtId="49" fontId="9" fillId="0" borderId="0" xfId="0" applyNumberFormat="1" applyFont="1" applyBorder="1" applyAlignment="1">
      <alignment horizontal="center" wrapText="1"/>
    </xf>
    <xf numFmtId="0" fontId="9" fillId="0" borderId="0" xfId="0" applyFont="1" applyBorder="1" applyAlignment="1">
      <alignment horizontal="left" wrapText="1"/>
    </xf>
    <xf numFmtId="0" fontId="8" fillId="0" borderId="0" xfId="0" applyFont="1" applyBorder="1" applyAlignment="1">
      <alignment horizontal="left"/>
    </xf>
    <xf numFmtId="49" fontId="9" fillId="0" borderId="0" xfId="0" applyNumberFormat="1" applyFont="1" applyBorder="1"/>
    <xf numFmtId="0" fontId="6" fillId="0" borderId="0" xfId="0" applyFont="1" applyAlignment="1">
      <alignment horizontal="left"/>
    </xf>
    <xf numFmtId="0" fontId="6" fillId="0" borderId="0" xfId="0" applyFont="1" applyAlignment="1"/>
    <xf numFmtId="49" fontId="11" fillId="0" borderId="0" xfId="0" applyNumberFormat="1" applyFont="1" applyBorder="1" applyAlignment="1">
      <alignment horizontal="center"/>
    </xf>
    <xf numFmtId="4" fontId="12" fillId="0" borderId="0" xfId="0" applyNumberFormat="1" applyFont="1" applyBorder="1" applyAlignment="1">
      <alignment horizontal="center"/>
    </xf>
    <xf numFmtId="0" fontId="5" fillId="0" borderId="5" xfId="0" applyFont="1" applyBorder="1" applyAlignment="1">
      <alignment wrapText="1"/>
    </xf>
    <xf numFmtId="0" fontId="8" fillId="0" borderId="8" xfId="0" applyFont="1" applyBorder="1" applyAlignment="1">
      <alignment horizontal="center"/>
    </xf>
    <xf numFmtId="49" fontId="8" fillId="0" borderId="11" xfId="0" applyNumberFormat="1" applyFont="1" applyBorder="1" applyAlignment="1">
      <alignment horizontal="centerContinuous"/>
    </xf>
    <xf numFmtId="49" fontId="8" fillId="0" borderId="12" xfId="0" applyNumberFormat="1" applyFont="1" applyBorder="1" applyAlignment="1">
      <alignment horizontal="center"/>
    </xf>
    <xf numFmtId="49" fontId="8" fillId="0" borderId="13" xfId="0" applyNumberFormat="1" applyFont="1" applyBorder="1" applyAlignment="1">
      <alignment horizontal="center"/>
    </xf>
    <xf numFmtId="49" fontId="8" fillId="0" borderId="12" xfId="0" applyNumberFormat="1" applyFont="1" applyBorder="1" applyAlignment="1">
      <alignment horizontal="centerContinuous"/>
    </xf>
    <xf numFmtId="49" fontId="8" fillId="0" borderId="14" xfId="0" applyNumberFormat="1" applyFont="1" applyBorder="1" applyAlignment="1">
      <alignment horizontal="centerContinuous"/>
    </xf>
    <xf numFmtId="0" fontId="9" fillId="0" borderId="3" xfId="0" applyFont="1" applyBorder="1" applyAlignment="1">
      <alignment horizontal="left"/>
    </xf>
    <xf numFmtId="0" fontId="9" fillId="0" borderId="3" xfId="0" applyFont="1" applyBorder="1" applyAlignment="1"/>
    <xf numFmtId="49" fontId="9" fillId="0" borderId="3" xfId="0" applyNumberFormat="1" applyFont="1" applyBorder="1"/>
    <xf numFmtId="0" fontId="9" fillId="0" borderId="3" xfId="0" applyFont="1" applyBorder="1"/>
    <xf numFmtId="0" fontId="8" fillId="0" borderId="4" xfId="0" applyFont="1" applyBorder="1" applyAlignment="1">
      <alignment horizontal="left"/>
    </xf>
    <xf numFmtId="0" fontId="8" fillId="0" borderId="2" xfId="0" applyFont="1" applyBorder="1" applyAlignment="1">
      <alignment horizontal="center"/>
    </xf>
    <xf numFmtId="0" fontId="8" fillId="0" borderId="1" xfId="0" applyFont="1" applyBorder="1" applyAlignment="1">
      <alignment horizontal="center"/>
    </xf>
    <xf numFmtId="49" fontId="8" fillId="0" borderId="1" xfId="0" applyNumberFormat="1" applyFont="1" applyBorder="1" applyAlignment="1">
      <alignment horizontal="center" vertical="center"/>
    </xf>
    <xf numFmtId="0" fontId="8" fillId="0" borderId="4" xfId="0" applyFont="1" applyBorder="1" applyAlignment="1">
      <alignment horizontal="center"/>
    </xf>
    <xf numFmtId="0" fontId="8" fillId="0" borderId="1" xfId="0" applyFont="1" applyBorder="1" applyAlignment="1">
      <alignment horizontal="left"/>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7" fillId="0" borderId="6" xfId="0" applyFont="1" applyBorder="1"/>
    <xf numFmtId="49" fontId="11" fillId="0" borderId="7" xfId="0" applyNumberFormat="1" applyFont="1" applyBorder="1" applyAlignment="1"/>
    <xf numFmtId="4" fontId="12" fillId="0" borderId="5" xfId="0" applyNumberFormat="1" applyFont="1" applyBorder="1" applyAlignment="1">
      <alignment horizontal="right"/>
    </xf>
    <xf numFmtId="0" fontId="7" fillId="0" borderId="6" xfId="0" applyNumberFormat="1" applyFont="1" applyBorder="1" applyAlignment="1">
      <alignment vertical="center" wrapText="1"/>
    </xf>
    <xf numFmtId="49" fontId="11" fillId="0" borderId="5" xfId="0" applyNumberFormat="1" applyFont="1" applyBorder="1" applyAlignment="1">
      <alignment horizontal="center"/>
    </xf>
    <xf numFmtId="0" fontId="7" fillId="0" borderId="6" xfId="0" applyNumberFormat="1" applyFont="1" applyBorder="1" applyAlignment="1">
      <alignment horizontal="left" vertical="center" wrapText="1"/>
    </xf>
    <xf numFmtId="0" fontId="7" fillId="0" borderId="6" xfId="0" applyNumberFormat="1" applyFont="1" applyFill="1" applyBorder="1" applyAlignment="1">
      <alignment horizontal="left" vertical="center" wrapText="1"/>
    </xf>
    <xf numFmtId="0" fontId="7" fillId="0" borderId="6" xfId="0" applyNumberFormat="1" applyFont="1" applyBorder="1" applyAlignment="1">
      <alignment horizontal="left" vertical="top" wrapText="1"/>
    </xf>
    <xf numFmtId="49" fontId="11" fillId="0" borderId="8" xfId="0" applyNumberFormat="1" applyFont="1" applyBorder="1" applyAlignment="1">
      <alignment horizontal="center"/>
    </xf>
    <xf numFmtId="49" fontId="9" fillId="0" borderId="3" xfId="0" applyNumberFormat="1" applyFont="1" applyBorder="1" applyAlignment="1">
      <alignment horizontal="left"/>
    </xf>
    <xf numFmtId="0" fontId="8" fillId="0" borderId="7" xfId="0" applyFont="1" applyBorder="1" applyAlignment="1">
      <alignment horizontal="center"/>
    </xf>
    <xf numFmtId="49" fontId="8" fillId="0" borderId="17" xfId="0" applyNumberFormat="1" applyFont="1" applyBorder="1" applyAlignment="1">
      <alignment horizontal="center" vertical="center"/>
    </xf>
    <xf numFmtId="0" fontId="8" fillId="0" borderId="17" xfId="0" applyFont="1" applyBorder="1" applyAlignment="1">
      <alignment horizontal="center"/>
    </xf>
    <xf numFmtId="4" fontId="13" fillId="0" borderId="5" xfId="0" applyNumberFormat="1" applyFont="1" applyBorder="1" applyAlignment="1">
      <alignment horizontal="right"/>
    </xf>
    <xf numFmtId="0" fontId="9" fillId="0" borderId="5" xfId="0" applyFont="1" applyBorder="1"/>
    <xf numFmtId="0" fontId="7" fillId="0" borderId="0" xfId="0" applyFont="1" applyBorder="1" applyAlignment="1">
      <alignment horizontal="center" vertical="top"/>
    </xf>
    <xf numFmtId="49" fontId="7" fillId="0" borderId="0" xfId="0" applyNumberFormat="1" applyFont="1" applyBorder="1" applyAlignment="1">
      <alignment horizontal="center"/>
    </xf>
    <xf numFmtId="49" fontId="11" fillId="0" borderId="5" xfId="0" applyNumberFormat="1" applyFont="1" applyBorder="1" applyAlignment="1"/>
    <xf numFmtId="0" fontId="11" fillId="0" borderId="0" xfId="0" applyFont="1"/>
    <xf numFmtId="0" fontId="17" fillId="0" borderId="0" xfId="0" applyFont="1" applyAlignment="1">
      <alignment horizontal="left"/>
    </xf>
    <xf numFmtId="49" fontId="14" fillId="0" borderId="0" xfId="0" applyNumberFormat="1" applyFont="1" applyBorder="1" applyAlignment="1">
      <alignment horizontal="center" wrapText="1"/>
    </xf>
    <xf numFmtId="49" fontId="17" fillId="0" borderId="0" xfId="0" applyNumberFormat="1" applyFont="1" applyBorder="1" applyAlignment="1">
      <alignment horizontal="center"/>
    </xf>
    <xf numFmtId="0" fontId="14" fillId="0" borderId="0" xfId="0" applyFont="1" applyAlignment="1">
      <alignment horizontal="left"/>
    </xf>
    <xf numFmtId="49" fontId="13" fillId="0" borderId="5" xfId="0" applyNumberFormat="1" applyFont="1" applyBorder="1" applyAlignment="1">
      <alignment horizontal="center"/>
    </xf>
    <xf numFmtId="4" fontId="11" fillId="0" borderId="5" xfId="0" applyNumberFormat="1" applyFont="1" applyBorder="1" applyAlignment="1"/>
    <xf numFmtId="4" fontId="12" fillId="0" borderId="5" xfId="0" applyNumberFormat="1" applyFont="1" applyBorder="1" applyAlignment="1"/>
    <xf numFmtId="4" fontId="12" fillId="0" borderId="9" xfId="0" applyNumberFormat="1" applyFont="1" applyBorder="1" applyAlignment="1"/>
    <xf numFmtId="4" fontId="12" fillId="0" borderId="15" xfId="0" applyNumberFormat="1" applyFont="1" applyBorder="1" applyAlignment="1"/>
    <xf numFmtId="4" fontId="12" fillId="0" borderId="16" xfId="0" applyNumberFormat="1" applyFont="1" applyBorder="1" applyAlignment="1"/>
    <xf numFmtId="4" fontId="12" fillId="0" borderId="8" xfId="0" applyNumberFormat="1" applyFont="1" applyBorder="1" applyAlignment="1"/>
    <xf numFmtId="4" fontId="12" fillId="0" borderId="10" xfId="0" applyNumberFormat="1" applyFont="1" applyBorder="1" applyAlignment="1"/>
    <xf numFmtId="0" fontId="15" fillId="0" borderId="5" xfId="0" applyFont="1" applyBorder="1" applyAlignment="1">
      <alignment wrapText="1"/>
    </xf>
    <xf numFmtId="43" fontId="12" fillId="0" borderId="5" xfId="0" applyNumberFormat="1" applyFont="1" applyBorder="1" applyAlignment="1"/>
    <xf numFmtId="4" fontId="12" fillId="0" borderId="5" xfId="0" applyNumberFormat="1" applyFont="1" applyBorder="1" applyAlignment="1">
      <alignment horizontal="center"/>
    </xf>
    <xf numFmtId="4" fontId="11" fillId="0" borderId="5" xfId="0" applyNumberFormat="1" applyFont="1" applyBorder="1" applyAlignment="1">
      <alignment horizontal="center"/>
    </xf>
    <xf numFmtId="43" fontId="11" fillId="0" borderId="5" xfId="0" applyNumberFormat="1" applyFont="1" applyBorder="1" applyAlignment="1">
      <alignment horizontal="center"/>
    </xf>
    <xf numFmtId="4" fontId="12" fillId="0" borderId="9" xfId="0" applyNumberFormat="1" applyFont="1" applyBorder="1" applyAlignment="1">
      <alignment horizontal="center"/>
    </xf>
    <xf numFmtId="43" fontId="11" fillId="0" borderId="5" xfId="0" applyNumberFormat="1" applyFont="1" applyBorder="1" applyAlignment="1">
      <alignment horizontal="center" shrinkToFit="1"/>
    </xf>
    <xf numFmtId="49" fontId="7" fillId="0" borderId="5" xfId="0" applyNumberFormat="1" applyFont="1" applyBorder="1" applyAlignment="1"/>
    <xf numFmtId="4" fontId="11" fillId="0" borderId="5" xfId="0" applyNumberFormat="1" applyFont="1" applyBorder="1" applyAlignment="1">
      <alignment horizontal="right"/>
    </xf>
    <xf numFmtId="43" fontId="12" fillId="0" borderId="9" xfId="0" applyNumberFormat="1" applyFont="1" applyBorder="1" applyAlignment="1">
      <alignment horizontal="center" shrinkToFit="1"/>
    </xf>
    <xf numFmtId="165" fontId="12" fillId="0" borderId="15" xfId="0" applyNumberFormat="1" applyFont="1" applyBorder="1" applyAlignment="1">
      <alignment horizontal="right"/>
    </xf>
    <xf numFmtId="0" fontId="5" fillId="0" borderId="5" xfId="0" applyFont="1" applyBorder="1" applyAlignment="1">
      <alignment horizontal="left" vertical="center" wrapText="1"/>
    </xf>
    <xf numFmtId="0" fontId="5" fillId="0" borderId="5" xfId="0" applyFont="1" applyBorder="1"/>
    <xf numFmtId="0" fontId="1" fillId="0" borderId="18" xfId="0" applyFont="1" applyBorder="1" applyAlignment="1">
      <alignment horizontal="center"/>
    </xf>
    <xf numFmtId="49" fontId="1" fillId="0" borderId="4" xfId="0" applyNumberFormat="1" applyFont="1" applyBorder="1" applyAlignment="1">
      <alignment horizontal="center" vertical="center"/>
    </xf>
    <xf numFmtId="49" fontId="8" fillId="2" borderId="5" xfId="0" applyNumberFormat="1" applyFont="1" applyFill="1" applyBorder="1" applyAlignment="1">
      <alignment horizontal="center"/>
    </xf>
    <xf numFmtId="4" fontId="16" fillId="2" borderId="5" xfId="0" applyNumberFormat="1" applyFont="1" applyFill="1" applyBorder="1" applyAlignment="1">
      <alignment horizontal="center"/>
    </xf>
    <xf numFmtId="0" fontId="5" fillId="2" borderId="5" xfId="0" applyFont="1" applyFill="1" applyBorder="1" applyAlignment="1">
      <alignment horizontal="left" vertical="center" wrapText="1"/>
    </xf>
    <xf numFmtId="0" fontId="8" fillId="0" borderId="7" xfId="0" applyFont="1" applyBorder="1" applyAlignment="1">
      <alignment horizontal="center" vertical="center"/>
    </xf>
    <xf numFmtId="49" fontId="8" fillId="0" borderId="5" xfId="0" applyNumberFormat="1" applyFont="1" applyBorder="1" applyAlignment="1">
      <alignment horizontal="center" vertical="center"/>
    </xf>
    <xf numFmtId="49" fontId="11" fillId="0" borderId="16" xfId="0" applyNumberFormat="1" applyFont="1" applyBorder="1" applyAlignment="1">
      <alignment horizontal="center"/>
    </xf>
    <xf numFmtId="4" fontId="12" fillId="0" borderId="19" xfId="0" applyNumberFormat="1" applyFont="1" applyBorder="1" applyAlignment="1"/>
    <xf numFmtId="4" fontId="19" fillId="2" borderId="5" xfId="0" applyNumberFormat="1" applyFont="1" applyFill="1" applyBorder="1" applyAlignment="1"/>
    <xf numFmtId="0" fontId="8" fillId="0" borderId="0" xfId="0" applyFont="1" applyAlignment="1"/>
    <xf numFmtId="0" fontId="1" fillId="0" borderId="7" xfId="0" applyFont="1" applyBorder="1" applyAlignment="1">
      <alignment horizontal="center" vertical="center"/>
    </xf>
    <xf numFmtId="0" fontId="1" fillId="0" borderId="4" xfId="0" applyFont="1" applyBorder="1" applyAlignment="1">
      <alignment horizontal="center" vertical="center"/>
    </xf>
    <xf numFmtId="4" fontId="5" fillId="0" borderId="5" xfId="0" applyNumberFormat="1" applyFont="1" applyBorder="1" applyAlignment="1">
      <alignment horizontal="left" vertical="center" wrapText="1"/>
    </xf>
    <xf numFmtId="0" fontId="7" fillId="2" borderId="5" xfId="0" applyFont="1" applyFill="1" applyBorder="1" applyAlignment="1">
      <alignment horizontal="center"/>
    </xf>
    <xf numFmtId="49" fontId="8" fillId="0" borderId="4" xfId="0" applyNumberFormat="1" applyFont="1" applyBorder="1" applyAlignment="1">
      <alignment horizontal="center" vertical="center"/>
    </xf>
    <xf numFmtId="0" fontId="7" fillId="0" borderId="5" xfId="0" applyFont="1" applyBorder="1" applyAlignment="1">
      <alignment vertical="center" wrapText="1"/>
    </xf>
    <xf numFmtId="0" fontId="7" fillId="0" borderId="5" xfId="0" applyFont="1" applyBorder="1" applyAlignment="1"/>
    <xf numFmtId="164" fontId="13" fillId="0" borderId="5" xfId="0" applyNumberFormat="1" applyFont="1" applyBorder="1" applyAlignment="1">
      <alignment horizontal="right"/>
    </xf>
    <xf numFmtId="0" fontId="7" fillId="0" borderId="5" xfId="0" applyFont="1" applyBorder="1" applyAlignment="1">
      <alignment vertical="top" wrapText="1"/>
    </xf>
    <xf numFmtId="0" fontId="9" fillId="0" borderId="5" xfId="0" applyFont="1" applyBorder="1" applyAlignment="1">
      <alignment horizontal="center"/>
    </xf>
    <xf numFmtId="0" fontId="10" fillId="0" borderId="0" xfId="0" applyFont="1" applyAlignment="1"/>
    <xf numFmtId="49" fontId="8" fillId="0" borderId="0" xfId="0" applyNumberFormat="1" applyFont="1" applyAlignment="1"/>
    <xf numFmtId="4" fontId="12" fillId="0" borderId="16" xfId="0" applyNumberFormat="1" applyFont="1" applyBorder="1" applyAlignment="1">
      <alignment horizontal="center"/>
    </xf>
    <xf numFmtId="43" fontId="12" fillId="0" borderId="16" xfId="0" applyNumberFormat="1" applyFont="1" applyBorder="1" applyAlignment="1">
      <alignment horizontal="center"/>
    </xf>
    <xf numFmtId="43" fontId="12" fillId="0" borderId="5" xfId="0" applyNumberFormat="1" applyFont="1" applyBorder="1" applyAlignment="1">
      <alignment horizontal="center"/>
    </xf>
    <xf numFmtId="4" fontId="12" fillId="0" borderId="8" xfId="0" applyNumberFormat="1" applyFont="1" applyBorder="1" applyAlignment="1">
      <alignment horizontal="center"/>
    </xf>
    <xf numFmtId="4" fontId="18" fillId="2" borderId="5" xfId="0" applyNumberFormat="1" applyFont="1" applyFill="1" applyBorder="1" applyAlignment="1">
      <alignment horizontal="center"/>
    </xf>
    <xf numFmtId="165" fontId="11" fillId="0" borderId="5" xfId="0" applyNumberFormat="1" applyFont="1" applyBorder="1" applyAlignment="1">
      <alignment horizontal="right"/>
    </xf>
    <xf numFmtId="4" fontId="13" fillId="0" borderId="5" xfId="0" applyNumberFormat="1" applyFont="1" applyBorder="1" applyAlignment="1">
      <alignment horizontal="center"/>
    </xf>
    <xf numFmtId="43" fontId="11" fillId="0" borderId="5" xfId="0" applyNumberFormat="1" applyFont="1" applyBorder="1" applyAlignment="1">
      <alignment horizontal="right" shrinkToFit="1"/>
    </xf>
    <xf numFmtId="0" fontId="8" fillId="0" borderId="0" xfId="0" applyFont="1" applyAlignment="1"/>
    <xf numFmtId="0" fontId="6" fillId="0" borderId="0" xfId="0" applyFont="1" applyAlignment="1">
      <alignment horizontal="left" wrapText="1"/>
    </xf>
    <xf numFmtId="0" fontId="0" fillId="0" borderId="0" xfId="0" applyAlignment="1"/>
    <xf numFmtId="0" fontId="10" fillId="0" borderId="0" xfId="0" applyFont="1" applyBorder="1" applyAlignment="1"/>
    <xf numFmtId="0" fontId="10" fillId="0" borderId="0" xfId="0" applyFont="1" applyAlignment="1">
      <alignment horizontal="center" vertical="center"/>
    </xf>
    <xf numFmtId="0" fontId="8" fillId="0" borderId="0" xfId="0" applyFont="1" applyAlignment="1">
      <alignment horizontal="center" vertical="center"/>
    </xf>
    <xf numFmtId="0" fontId="7" fillId="0" borderId="0" xfId="0" applyFont="1" applyBorder="1" applyAlignment="1">
      <alignment horizontal="center" vertical="top"/>
    </xf>
    <xf numFmtId="0" fontId="7" fillId="0" borderId="0" xfId="0" applyFont="1" applyBorder="1" applyAlignment="1">
      <alignment horizontal="center"/>
    </xf>
    <xf numFmtId="0" fontId="8" fillId="0" borderId="4"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6" xfId="0" applyFont="1" applyBorder="1" applyAlignment="1">
      <alignment horizontal="center" vertical="center" wrapText="1"/>
    </xf>
    <xf numFmtId="49" fontId="7" fillId="0" borderId="0" xfId="0" applyNumberFormat="1" applyFont="1" applyBorder="1" applyAlignment="1">
      <alignment horizontal="center"/>
    </xf>
    <xf numFmtId="0" fontId="11" fillId="0" borderId="0" xfId="0" applyFont="1" applyBorder="1" applyAlignment="1">
      <alignment horizontal="left" vertical="top" wrapText="1"/>
    </xf>
  </cellXfs>
  <cellStyles count="1">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H121"/>
  <sheetViews>
    <sheetView showGridLines="0" view="pageBreakPreview" topLeftCell="A63" zoomScale="70" zoomScaleSheetLayoutView="70" workbookViewId="0">
      <selection activeCell="G77" sqref="G77"/>
    </sheetView>
  </sheetViews>
  <sheetFormatPr defaultRowHeight="18"/>
  <cols>
    <col min="1" max="1" width="67.7109375" style="19" customWidth="1"/>
    <col min="2" max="2" width="6" style="19" customWidth="1"/>
    <col min="3" max="3" width="43" style="19" customWidth="1"/>
    <col min="4" max="4" width="23" style="34" customWidth="1"/>
    <col min="5" max="5" width="24" style="34" customWidth="1"/>
    <col min="6" max="6" width="23.42578125" style="21" customWidth="1"/>
    <col min="7" max="7" width="9.140625" style="21" customWidth="1"/>
    <col min="8" max="8" width="0.140625" style="21" hidden="1" customWidth="1"/>
    <col min="9" max="16384" width="9.140625" style="21"/>
  </cols>
  <sheetData>
    <row r="1" spans="1:6" ht="10.5" customHeight="1">
      <c r="D1" s="149"/>
      <c r="E1" s="149"/>
      <c r="F1" s="149"/>
    </row>
    <row r="2" spans="1:6" ht="9.75" customHeight="1">
      <c r="D2" s="22"/>
      <c r="E2" s="23"/>
      <c r="F2" s="22"/>
    </row>
    <row r="3" spans="1:6" ht="10.5" customHeight="1">
      <c r="D3" s="22"/>
      <c r="E3" s="23"/>
      <c r="F3" s="22"/>
    </row>
    <row r="4" spans="1:6" ht="11.25" customHeight="1">
      <c r="D4" s="22"/>
      <c r="E4" s="23"/>
      <c r="F4" s="22"/>
    </row>
    <row r="5" spans="1:6" ht="10.5" customHeight="1">
      <c r="D5" s="22"/>
      <c r="E5" s="23"/>
      <c r="F5" s="22"/>
    </row>
    <row r="6" spans="1:6" ht="17.25" customHeight="1" thickBot="1">
      <c r="A6" s="153" t="s">
        <v>462</v>
      </c>
      <c r="B6" s="153"/>
      <c r="C6" s="153"/>
      <c r="D6" s="153"/>
      <c r="E6" s="139"/>
      <c r="F6" s="56" t="s">
        <v>4</v>
      </c>
    </row>
    <row r="7" spans="1:6" ht="15" customHeight="1">
      <c r="B7" s="24"/>
      <c r="D7" s="37" t="s">
        <v>457</v>
      </c>
      <c r="E7" s="37"/>
      <c r="F7" s="57" t="s">
        <v>21</v>
      </c>
    </row>
    <row r="8" spans="1:6" ht="15.75" customHeight="1">
      <c r="A8" s="25"/>
      <c r="B8" s="25"/>
      <c r="C8" s="154" t="s">
        <v>463</v>
      </c>
      <c r="D8" s="154"/>
      <c r="E8" s="128" t="s">
        <v>461</v>
      </c>
      <c r="F8" s="58" t="s">
        <v>464</v>
      </c>
    </row>
    <row r="9" spans="1:6" ht="15.75" customHeight="1">
      <c r="A9" s="51" t="s">
        <v>38</v>
      </c>
      <c r="B9" s="24"/>
      <c r="C9" s="24"/>
      <c r="D9" s="23"/>
      <c r="E9" s="140" t="s">
        <v>458</v>
      </c>
      <c r="F9" s="59" t="s">
        <v>117</v>
      </c>
    </row>
    <row r="10" spans="1:6" ht="17.25" customHeight="1">
      <c r="A10" s="52" t="s">
        <v>148</v>
      </c>
      <c r="B10" s="20"/>
      <c r="C10" s="20"/>
      <c r="D10" s="20"/>
      <c r="E10" s="140" t="s">
        <v>459</v>
      </c>
      <c r="F10" s="58" t="s">
        <v>118</v>
      </c>
    </row>
    <row r="11" spans="1:6" ht="35.25" customHeight="1">
      <c r="A11" s="150" t="s">
        <v>490</v>
      </c>
      <c r="B11" s="151"/>
      <c r="C11" s="151"/>
      <c r="D11" s="151"/>
      <c r="E11" s="140" t="s">
        <v>460</v>
      </c>
      <c r="F11" s="58" t="s">
        <v>353</v>
      </c>
    </row>
    <row r="12" spans="1:6" ht="14.1" customHeight="1">
      <c r="A12" s="52" t="s">
        <v>491</v>
      </c>
      <c r="B12" s="24"/>
      <c r="C12" s="24"/>
      <c r="D12" s="23"/>
      <c r="E12" s="23"/>
      <c r="F12" s="60"/>
    </row>
    <row r="13" spans="1:6" ht="17.25" customHeight="1" thickBot="1">
      <c r="A13" s="51" t="s">
        <v>140</v>
      </c>
      <c r="B13" s="152" t="s">
        <v>455</v>
      </c>
      <c r="C13" s="151"/>
      <c r="D13" s="23"/>
      <c r="E13" s="23"/>
      <c r="F13" s="61" t="s">
        <v>0</v>
      </c>
    </row>
    <row r="14" spans="1:6" ht="13.5" customHeight="1">
      <c r="B14" s="151"/>
      <c r="C14" s="151"/>
      <c r="D14" s="23"/>
      <c r="E14" s="23"/>
      <c r="F14" s="27"/>
    </row>
    <row r="15" spans="1:6" ht="5.25" customHeight="1">
      <c r="A15" s="62"/>
      <c r="B15" s="62"/>
      <c r="C15" s="63"/>
      <c r="D15" s="64"/>
      <c r="E15" s="64"/>
      <c r="F15" s="65"/>
    </row>
    <row r="16" spans="1:6" ht="16.5" customHeight="1">
      <c r="A16" s="66"/>
      <c r="B16" s="67" t="s">
        <v>10</v>
      </c>
      <c r="C16" s="68" t="s">
        <v>37</v>
      </c>
      <c r="D16" s="69" t="s">
        <v>29</v>
      </c>
      <c r="E16" s="70"/>
      <c r="F16" s="70" t="s">
        <v>22</v>
      </c>
    </row>
    <row r="17" spans="1:6" ht="21.75" customHeight="1">
      <c r="A17" s="68" t="s">
        <v>5</v>
      </c>
      <c r="B17" s="67" t="s">
        <v>11</v>
      </c>
      <c r="C17" s="68" t="s">
        <v>33</v>
      </c>
      <c r="D17" s="69" t="s">
        <v>30</v>
      </c>
      <c r="E17" s="69" t="s">
        <v>24</v>
      </c>
      <c r="F17" s="69" t="s">
        <v>3</v>
      </c>
    </row>
    <row r="18" spans="1:6" ht="16.5" customHeight="1">
      <c r="A18" s="71"/>
      <c r="B18" s="67" t="s">
        <v>12</v>
      </c>
      <c r="C18" s="68" t="s">
        <v>34</v>
      </c>
      <c r="D18" s="69" t="s">
        <v>3</v>
      </c>
      <c r="E18" s="69"/>
      <c r="F18" s="69"/>
    </row>
    <row r="19" spans="1:6" ht="19.5" customHeight="1">
      <c r="A19" s="72">
        <v>1</v>
      </c>
      <c r="B19" s="73">
        <v>2</v>
      </c>
      <c r="C19" s="72">
        <v>3</v>
      </c>
      <c r="D19" s="124" t="s">
        <v>1</v>
      </c>
      <c r="E19" s="124" t="s">
        <v>25</v>
      </c>
      <c r="F19" s="124" t="s">
        <v>26</v>
      </c>
    </row>
    <row r="20" spans="1:6" ht="29.25" customHeight="1">
      <c r="A20" s="74" t="s">
        <v>27</v>
      </c>
      <c r="B20" s="18" t="s">
        <v>121</v>
      </c>
      <c r="C20" s="125" t="s">
        <v>20</v>
      </c>
      <c r="D20" s="102">
        <f>D22+D69</f>
        <v>8783000</v>
      </c>
      <c r="E20" s="102">
        <f>E22</f>
        <v>76798.240000000005</v>
      </c>
      <c r="F20" s="126">
        <f>D20-E20</f>
        <v>8706201.7599999998</v>
      </c>
    </row>
    <row r="21" spans="1:6" ht="15.95" customHeight="1">
      <c r="A21" s="74" t="s">
        <v>6</v>
      </c>
      <c r="B21" s="18" t="s">
        <v>121</v>
      </c>
      <c r="C21" s="75"/>
      <c r="D21" s="99"/>
      <c r="E21" s="99"/>
      <c r="F21" s="100"/>
    </row>
    <row r="22" spans="1:6" ht="21.75" customHeight="1">
      <c r="A22" s="77" t="s">
        <v>42</v>
      </c>
      <c r="B22" s="18" t="s">
        <v>121</v>
      </c>
      <c r="C22" s="78" t="s">
        <v>149</v>
      </c>
      <c r="D22" s="99">
        <f>D23+D28+D34+D42+D50+D53+D64</f>
        <v>2579800</v>
      </c>
      <c r="E22" s="99">
        <f>E23+E28+E42</f>
        <v>76798.240000000005</v>
      </c>
      <c r="F22" s="100">
        <f>D22-E22</f>
        <v>2503001.7599999998</v>
      </c>
    </row>
    <row r="23" spans="1:6" ht="21" customHeight="1">
      <c r="A23" s="77" t="s">
        <v>43</v>
      </c>
      <c r="B23" s="18" t="s">
        <v>121</v>
      </c>
      <c r="C23" s="78" t="s">
        <v>150</v>
      </c>
      <c r="D23" s="101">
        <f>D24</f>
        <v>265300</v>
      </c>
      <c r="E23" s="102">
        <f>E24</f>
        <v>10449.14</v>
      </c>
      <c r="F23" s="100">
        <f t="shared" ref="F23:F62" si="0">D23-E23</f>
        <v>254850.86</v>
      </c>
    </row>
    <row r="24" spans="1:6" ht="19.5" customHeight="1">
      <c r="A24" s="77" t="s">
        <v>44</v>
      </c>
      <c r="B24" s="18" t="s">
        <v>121</v>
      </c>
      <c r="C24" s="78" t="s">
        <v>151</v>
      </c>
      <c r="D24" s="101">
        <f>D25+D26</f>
        <v>265300</v>
      </c>
      <c r="E24" s="102">
        <f>E25+E26</f>
        <v>10449.14</v>
      </c>
      <c r="F24" s="100">
        <f>D24-E24</f>
        <v>254850.86</v>
      </c>
    </row>
    <row r="25" spans="1:6" ht="125.25" customHeight="1">
      <c r="A25" s="77" t="s">
        <v>171</v>
      </c>
      <c r="B25" s="18" t="s">
        <v>121</v>
      </c>
      <c r="C25" s="78" t="s">
        <v>181</v>
      </c>
      <c r="D25" s="101">
        <v>264600</v>
      </c>
      <c r="E25" s="102">
        <v>10239.14</v>
      </c>
      <c r="F25" s="100">
        <f t="shared" si="0"/>
        <v>254360.86</v>
      </c>
    </row>
    <row r="26" spans="1:6" ht="75" customHeight="1">
      <c r="A26" s="77" t="s">
        <v>183</v>
      </c>
      <c r="B26" s="18" t="s">
        <v>121</v>
      </c>
      <c r="C26" s="78" t="s">
        <v>182</v>
      </c>
      <c r="D26" s="101">
        <v>700</v>
      </c>
      <c r="E26" s="102">
        <v>210</v>
      </c>
      <c r="F26" s="100">
        <f>D26-E26</f>
        <v>490</v>
      </c>
    </row>
    <row r="27" spans="1:6" ht="61.5" hidden="1" customHeight="1">
      <c r="A27" s="77" t="s">
        <v>45</v>
      </c>
      <c r="B27" s="18" t="s">
        <v>121</v>
      </c>
      <c r="C27" s="78" t="s">
        <v>101</v>
      </c>
      <c r="D27" s="101">
        <v>0</v>
      </c>
      <c r="E27" s="102">
        <v>117</v>
      </c>
      <c r="F27" s="100">
        <f t="shared" si="0"/>
        <v>-117</v>
      </c>
    </row>
    <row r="28" spans="1:6" ht="61.5" customHeight="1">
      <c r="A28" s="77" t="s">
        <v>207</v>
      </c>
      <c r="B28" s="18" t="s">
        <v>121</v>
      </c>
      <c r="C28" s="78" t="s">
        <v>205</v>
      </c>
      <c r="D28" s="101">
        <f>D30+D31+D32+D33</f>
        <v>458400</v>
      </c>
      <c r="E28" s="102">
        <f>E30+E31+E32+E33</f>
        <v>45271.130000000005</v>
      </c>
      <c r="F28" s="100">
        <f t="shared" ref="F28:F33" si="1">D28-E28</f>
        <v>413128.87</v>
      </c>
    </row>
    <row r="29" spans="1:6" ht="49.5" customHeight="1">
      <c r="A29" s="77" t="s">
        <v>208</v>
      </c>
      <c r="B29" s="18" t="s">
        <v>121</v>
      </c>
      <c r="C29" s="78" t="s">
        <v>206</v>
      </c>
      <c r="D29" s="101">
        <f>D28</f>
        <v>458400</v>
      </c>
      <c r="E29" s="102">
        <f>E28</f>
        <v>45271.130000000005</v>
      </c>
      <c r="F29" s="100">
        <f t="shared" si="1"/>
        <v>413128.87</v>
      </c>
    </row>
    <row r="30" spans="1:6" ht="111.75" customHeight="1">
      <c r="A30" s="77" t="s">
        <v>209</v>
      </c>
      <c r="B30" s="18" t="s">
        <v>121</v>
      </c>
      <c r="C30" s="78" t="s">
        <v>210</v>
      </c>
      <c r="D30" s="101">
        <v>140200</v>
      </c>
      <c r="E30" s="102">
        <v>17720.02</v>
      </c>
      <c r="F30" s="100">
        <f t="shared" si="1"/>
        <v>122479.98</v>
      </c>
    </row>
    <row r="31" spans="1:6" ht="130.5" customHeight="1">
      <c r="A31" s="77" t="s">
        <v>211</v>
      </c>
      <c r="B31" s="18" t="s">
        <v>121</v>
      </c>
      <c r="C31" s="78" t="s">
        <v>212</v>
      </c>
      <c r="D31" s="101">
        <v>5200</v>
      </c>
      <c r="E31" s="102">
        <v>373.83</v>
      </c>
      <c r="F31" s="100">
        <f t="shared" si="1"/>
        <v>4826.17</v>
      </c>
    </row>
    <row r="32" spans="1:6" ht="118.5" customHeight="1">
      <c r="A32" s="77" t="s">
        <v>213</v>
      </c>
      <c r="B32" s="18" t="s">
        <v>121</v>
      </c>
      <c r="C32" s="78" t="s">
        <v>214</v>
      </c>
      <c r="D32" s="101">
        <v>307100</v>
      </c>
      <c r="E32" s="102">
        <v>29249.63</v>
      </c>
      <c r="F32" s="100">
        <f t="shared" si="1"/>
        <v>277850.37</v>
      </c>
    </row>
    <row r="33" spans="1:6" ht="124.5" customHeight="1">
      <c r="A33" s="77" t="s">
        <v>213</v>
      </c>
      <c r="B33" s="18" t="s">
        <v>121</v>
      </c>
      <c r="C33" s="78" t="s">
        <v>215</v>
      </c>
      <c r="D33" s="101">
        <v>5900</v>
      </c>
      <c r="E33" s="102">
        <v>-2072.35</v>
      </c>
      <c r="F33" s="100">
        <f t="shared" si="1"/>
        <v>7972.35</v>
      </c>
    </row>
    <row r="34" spans="1:6" ht="23.25">
      <c r="A34" s="77" t="s">
        <v>46</v>
      </c>
      <c r="B34" s="18" t="s">
        <v>121</v>
      </c>
      <c r="C34" s="78" t="s">
        <v>152</v>
      </c>
      <c r="D34" s="101">
        <f>D36+D38+D41</f>
        <v>40000</v>
      </c>
      <c r="E34" s="141" t="s">
        <v>120</v>
      </c>
      <c r="F34" s="110">
        <f t="shared" ref="F34:F41" si="2">D34</f>
        <v>40000</v>
      </c>
    </row>
    <row r="35" spans="1:6" ht="43.5" customHeight="1">
      <c r="A35" s="79" t="s">
        <v>47</v>
      </c>
      <c r="B35" s="18" t="s">
        <v>121</v>
      </c>
      <c r="C35" s="78" t="s">
        <v>197</v>
      </c>
      <c r="D35" s="101">
        <f>D36+D38</f>
        <v>38900</v>
      </c>
      <c r="E35" s="141" t="s">
        <v>120</v>
      </c>
      <c r="F35" s="110">
        <f t="shared" si="2"/>
        <v>38900</v>
      </c>
    </row>
    <row r="36" spans="1:6" ht="60.75" customHeight="1">
      <c r="A36" s="79" t="s">
        <v>144</v>
      </c>
      <c r="B36" s="18" t="s">
        <v>121</v>
      </c>
      <c r="C36" s="78" t="s">
        <v>193</v>
      </c>
      <c r="D36" s="101">
        <v>4500</v>
      </c>
      <c r="E36" s="142" t="str">
        <f>E37</f>
        <v>-</v>
      </c>
      <c r="F36" s="110">
        <f t="shared" si="2"/>
        <v>4500</v>
      </c>
    </row>
    <row r="37" spans="1:6" ht="75.75" customHeight="1">
      <c r="A37" s="79" t="s">
        <v>145</v>
      </c>
      <c r="B37" s="18" t="s">
        <v>121</v>
      </c>
      <c r="C37" s="78" t="s">
        <v>153</v>
      </c>
      <c r="D37" s="101">
        <f>D36</f>
        <v>4500</v>
      </c>
      <c r="E37" s="142" t="s">
        <v>120</v>
      </c>
      <c r="F37" s="110">
        <f t="shared" si="2"/>
        <v>4500</v>
      </c>
    </row>
    <row r="38" spans="1:6" ht="72" customHeight="1">
      <c r="A38" s="79" t="s">
        <v>192</v>
      </c>
      <c r="B38" s="18" t="s">
        <v>121</v>
      </c>
      <c r="C38" s="78" t="s">
        <v>191</v>
      </c>
      <c r="D38" s="101">
        <f>D39</f>
        <v>34400</v>
      </c>
      <c r="E38" s="141" t="s">
        <v>120</v>
      </c>
      <c r="F38" s="110">
        <f t="shared" si="2"/>
        <v>34400</v>
      </c>
    </row>
    <row r="39" spans="1:6" ht="64.5" customHeight="1">
      <c r="A39" s="79" t="s">
        <v>192</v>
      </c>
      <c r="B39" s="18" t="s">
        <v>121</v>
      </c>
      <c r="C39" s="78" t="s">
        <v>190</v>
      </c>
      <c r="D39" s="101">
        <v>34400</v>
      </c>
      <c r="E39" s="141" t="s">
        <v>120</v>
      </c>
      <c r="F39" s="110">
        <f t="shared" si="2"/>
        <v>34400</v>
      </c>
    </row>
    <row r="40" spans="1:6" ht="25.5" customHeight="1">
      <c r="A40" s="79" t="s">
        <v>318</v>
      </c>
      <c r="B40" s="18" t="s">
        <v>121</v>
      </c>
      <c r="C40" s="78" t="s">
        <v>319</v>
      </c>
      <c r="D40" s="115">
        <v>1100</v>
      </c>
      <c r="E40" s="141" t="s">
        <v>120</v>
      </c>
      <c r="F40" s="110">
        <f t="shared" si="2"/>
        <v>1100</v>
      </c>
    </row>
    <row r="41" spans="1:6" ht="25.5" customHeight="1">
      <c r="A41" s="79" t="s">
        <v>318</v>
      </c>
      <c r="B41" s="18" t="s">
        <v>121</v>
      </c>
      <c r="C41" s="78" t="s">
        <v>320</v>
      </c>
      <c r="D41" s="115">
        <v>1100</v>
      </c>
      <c r="E41" s="141" t="s">
        <v>120</v>
      </c>
      <c r="F41" s="110">
        <f t="shared" si="2"/>
        <v>1100</v>
      </c>
    </row>
    <row r="42" spans="1:6" ht="23.25">
      <c r="A42" s="79" t="s">
        <v>48</v>
      </c>
      <c r="B42" s="18" t="s">
        <v>121</v>
      </c>
      <c r="C42" s="78" t="s">
        <v>154</v>
      </c>
      <c r="D42" s="101">
        <f>D43+D45</f>
        <v>1732800</v>
      </c>
      <c r="E42" s="102">
        <f>E43+E45</f>
        <v>21077.97</v>
      </c>
      <c r="F42" s="100">
        <f t="shared" si="0"/>
        <v>1711722.03</v>
      </c>
    </row>
    <row r="43" spans="1:6" ht="23.25">
      <c r="A43" s="79" t="s">
        <v>49</v>
      </c>
      <c r="B43" s="18" t="s">
        <v>121</v>
      </c>
      <c r="C43" s="78" t="s">
        <v>155</v>
      </c>
      <c r="D43" s="101">
        <f>D44</f>
        <v>161700</v>
      </c>
      <c r="E43" s="102">
        <f>E44</f>
        <v>3462.86</v>
      </c>
      <c r="F43" s="100">
        <f t="shared" si="0"/>
        <v>158237.14000000001</v>
      </c>
    </row>
    <row r="44" spans="1:6" ht="78" customHeight="1">
      <c r="A44" s="79" t="s">
        <v>493</v>
      </c>
      <c r="B44" s="18" t="s">
        <v>121</v>
      </c>
      <c r="C44" s="78" t="s">
        <v>492</v>
      </c>
      <c r="D44" s="101">
        <v>161700</v>
      </c>
      <c r="E44" s="102">
        <v>3462.86</v>
      </c>
      <c r="F44" s="100">
        <f t="shared" si="0"/>
        <v>158237.14000000001</v>
      </c>
    </row>
    <row r="45" spans="1:6" ht="30.75" customHeight="1">
      <c r="A45" s="79" t="s">
        <v>50</v>
      </c>
      <c r="B45" s="18" t="s">
        <v>121</v>
      </c>
      <c r="C45" s="78" t="s">
        <v>156</v>
      </c>
      <c r="D45" s="101">
        <f>D46+D48</f>
        <v>1571100</v>
      </c>
      <c r="E45" s="102">
        <f>E46+E48</f>
        <v>17615.11</v>
      </c>
      <c r="F45" s="100">
        <f t="shared" si="0"/>
        <v>1553484.89</v>
      </c>
    </row>
    <row r="46" spans="1:6" ht="32.25" customHeight="1">
      <c r="A46" s="79" t="s">
        <v>469</v>
      </c>
      <c r="B46" s="18" t="s">
        <v>121</v>
      </c>
      <c r="C46" s="78" t="s">
        <v>465</v>
      </c>
      <c r="D46" s="101">
        <f>D47</f>
        <v>501900</v>
      </c>
      <c r="E46" s="102">
        <f>E47</f>
        <v>1773</v>
      </c>
      <c r="F46" s="100">
        <f t="shared" si="0"/>
        <v>500127</v>
      </c>
    </row>
    <row r="47" spans="1:6" ht="74.25" customHeight="1">
      <c r="A47" s="79" t="s">
        <v>471</v>
      </c>
      <c r="B47" s="18" t="s">
        <v>121</v>
      </c>
      <c r="C47" s="78" t="s">
        <v>466</v>
      </c>
      <c r="D47" s="101">
        <v>501900</v>
      </c>
      <c r="E47" s="102">
        <v>1773</v>
      </c>
      <c r="F47" s="100">
        <f t="shared" si="0"/>
        <v>500127</v>
      </c>
    </row>
    <row r="48" spans="1:6" ht="33" customHeight="1">
      <c r="A48" s="79" t="s">
        <v>472</v>
      </c>
      <c r="B48" s="18" t="s">
        <v>121</v>
      </c>
      <c r="C48" s="78" t="s">
        <v>467</v>
      </c>
      <c r="D48" s="101">
        <f>D49</f>
        <v>1069200</v>
      </c>
      <c r="E48" s="102">
        <f>E49</f>
        <v>15842.11</v>
      </c>
      <c r="F48" s="100">
        <f t="shared" si="0"/>
        <v>1053357.8899999999</v>
      </c>
    </row>
    <row r="49" spans="1:6" ht="73.5" customHeight="1">
      <c r="A49" s="79" t="s">
        <v>473</v>
      </c>
      <c r="B49" s="18" t="s">
        <v>121</v>
      </c>
      <c r="C49" s="78" t="s">
        <v>468</v>
      </c>
      <c r="D49" s="99">
        <v>1069200</v>
      </c>
      <c r="E49" s="99">
        <v>15842.11</v>
      </c>
      <c r="F49" s="100">
        <f t="shared" si="0"/>
        <v>1053357.8899999999</v>
      </c>
    </row>
    <row r="50" spans="1:6" ht="25.5" customHeight="1">
      <c r="A50" s="79" t="s">
        <v>184</v>
      </c>
      <c r="B50" s="18" t="s">
        <v>121</v>
      </c>
      <c r="C50" s="78" t="s">
        <v>185</v>
      </c>
      <c r="D50" s="99">
        <f>D51</f>
        <v>7000</v>
      </c>
      <c r="E50" s="107" t="s">
        <v>120</v>
      </c>
      <c r="F50" s="100">
        <f>F51</f>
        <v>7000</v>
      </c>
    </row>
    <row r="51" spans="1:6" ht="79.5" customHeight="1">
      <c r="A51" s="79" t="s">
        <v>186</v>
      </c>
      <c r="B51" s="18" t="s">
        <v>121</v>
      </c>
      <c r="C51" s="78" t="s">
        <v>187</v>
      </c>
      <c r="D51" s="99">
        <f>D52</f>
        <v>7000</v>
      </c>
      <c r="E51" s="107" t="s">
        <v>120</v>
      </c>
      <c r="F51" s="100">
        <f>F52</f>
        <v>7000</v>
      </c>
    </row>
    <row r="52" spans="1:6" ht="124.5" customHeight="1">
      <c r="A52" s="79" t="s">
        <v>188</v>
      </c>
      <c r="B52" s="18" t="s">
        <v>121</v>
      </c>
      <c r="C52" s="78" t="s">
        <v>189</v>
      </c>
      <c r="D52" s="99">
        <v>7000</v>
      </c>
      <c r="E52" s="107" t="s">
        <v>120</v>
      </c>
      <c r="F52" s="100">
        <v>7000</v>
      </c>
    </row>
    <row r="53" spans="1:6" ht="54">
      <c r="A53" s="79" t="s">
        <v>51</v>
      </c>
      <c r="B53" s="18" t="s">
        <v>121</v>
      </c>
      <c r="C53" s="78" t="s">
        <v>157</v>
      </c>
      <c r="D53" s="99">
        <f t="shared" ref="D53" si="3">D54</f>
        <v>36800</v>
      </c>
      <c r="E53" s="107" t="s">
        <v>120</v>
      </c>
      <c r="F53" s="100">
        <f>F54</f>
        <v>36800</v>
      </c>
    </row>
    <row r="54" spans="1:6" ht="126">
      <c r="A54" s="79" t="s">
        <v>143</v>
      </c>
      <c r="B54" s="18" t="s">
        <v>121</v>
      </c>
      <c r="C54" s="78" t="s">
        <v>158</v>
      </c>
      <c r="D54" s="99">
        <f>D55</f>
        <v>36800</v>
      </c>
      <c r="E54" s="107" t="s">
        <v>120</v>
      </c>
      <c r="F54" s="100">
        <f>F55</f>
        <v>36800</v>
      </c>
    </row>
    <row r="55" spans="1:6" ht="100.5" customHeight="1">
      <c r="A55" s="79" t="s">
        <v>53</v>
      </c>
      <c r="B55" s="18" t="s">
        <v>121</v>
      </c>
      <c r="C55" s="78" t="s">
        <v>159</v>
      </c>
      <c r="D55" s="99">
        <f>D63</f>
        <v>36800</v>
      </c>
      <c r="E55" s="107" t="s">
        <v>120</v>
      </c>
      <c r="F55" s="100">
        <f>F63</f>
        <v>36800</v>
      </c>
    </row>
    <row r="56" spans="1:6" ht="15.75" hidden="1" customHeight="1">
      <c r="A56" s="80" t="s">
        <v>147</v>
      </c>
      <c r="B56" s="18" t="s">
        <v>121</v>
      </c>
      <c r="C56" s="78" t="s">
        <v>172</v>
      </c>
      <c r="D56" s="99">
        <v>83700</v>
      </c>
      <c r="E56" s="107">
        <v>64934.76</v>
      </c>
      <c r="F56" s="100">
        <f t="shared" si="0"/>
        <v>18765.239999999998</v>
      </c>
    </row>
    <row r="57" spans="1:6" ht="9" hidden="1" customHeight="1">
      <c r="A57" s="79" t="s">
        <v>54</v>
      </c>
      <c r="B57" s="18" t="s">
        <v>121</v>
      </c>
      <c r="C57" s="78" t="s">
        <v>104</v>
      </c>
      <c r="D57" s="99">
        <f t="shared" ref="D57:E59" si="4">D58</f>
        <v>0</v>
      </c>
      <c r="E57" s="107">
        <f t="shared" si="4"/>
        <v>0</v>
      </c>
      <c r="F57" s="100">
        <f t="shared" si="0"/>
        <v>0</v>
      </c>
    </row>
    <row r="58" spans="1:6" ht="12" hidden="1" customHeight="1">
      <c r="A58" s="79" t="s">
        <v>55</v>
      </c>
      <c r="B58" s="18" t="s">
        <v>121</v>
      </c>
      <c r="C58" s="78" t="s">
        <v>105</v>
      </c>
      <c r="D58" s="99">
        <f t="shared" si="4"/>
        <v>0</v>
      </c>
      <c r="E58" s="107">
        <f t="shared" si="4"/>
        <v>0</v>
      </c>
      <c r="F58" s="100">
        <f t="shared" si="0"/>
        <v>0</v>
      </c>
    </row>
    <row r="59" spans="1:6" ht="11.25" hidden="1" customHeight="1">
      <c r="A59" s="81" t="s">
        <v>56</v>
      </c>
      <c r="B59" s="18" t="s">
        <v>121</v>
      </c>
      <c r="C59" s="78" t="s">
        <v>106</v>
      </c>
      <c r="D59" s="99">
        <f t="shared" si="4"/>
        <v>0</v>
      </c>
      <c r="E59" s="107">
        <f t="shared" si="4"/>
        <v>0</v>
      </c>
      <c r="F59" s="100">
        <f t="shared" si="0"/>
        <v>0</v>
      </c>
    </row>
    <row r="60" spans="1:6" ht="11.25" hidden="1" customHeight="1">
      <c r="A60" s="81" t="s">
        <v>57</v>
      </c>
      <c r="B60" s="18" t="s">
        <v>121</v>
      </c>
      <c r="C60" s="78" t="s">
        <v>107</v>
      </c>
      <c r="D60" s="99"/>
      <c r="E60" s="107"/>
      <c r="F60" s="100">
        <f t="shared" si="0"/>
        <v>0</v>
      </c>
    </row>
    <row r="61" spans="1:6" ht="26.25" hidden="1" customHeight="1">
      <c r="A61" s="79" t="s">
        <v>51</v>
      </c>
      <c r="B61" s="18" t="s">
        <v>121</v>
      </c>
      <c r="C61" s="78" t="s">
        <v>102</v>
      </c>
      <c r="D61" s="99"/>
      <c r="E61" s="107" t="str">
        <f>E62</f>
        <v>-</v>
      </c>
      <c r="F61" s="100" t="e">
        <f t="shared" si="0"/>
        <v>#VALUE!</v>
      </c>
    </row>
    <row r="62" spans="1:6" ht="12.75" hidden="1" customHeight="1">
      <c r="A62" s="79" t="s">
        <v>52</v>
      </c>
      <c r="B62" s="18" t="s">
        <v>121</v>
      </c>
      <c r="C62" s="78" t="s">
        <v>103</v>
      </c>
      <c r="D62" s="99">
        <v>0</v>
      </c>
      <c r="E62" s="107" t="str">
        <f>E63</f>
        <v>-</v>
      </c>
      <c r="F62" s="100" t="e">
        <f t="shared" si="0"/>
        <v>#VALUE!</v>
      </c>
    </row>
    <row r="63" spans="1:6" ht="93" customHeight="1">
      <c r="A63" s="79" t="s">
        <v>53</v>
      </c>
      <c r="B63" s="18" t="s">
        <v>121</v>
      </c>
      <c r="C63" s="78" t="s">
        <v>470</v>
      </c>
      <c r="D63" s="99">
        <v>36800</v>
      </c>
      <c r="E63" s="107" t="s">
        <v>120</v>
      </c>
      <c r="F63" s="100">
        <v>36800</v>
      </c>
    </row>
    <row r="64" spans="1:6" ht="27.75" customHeight="1">
      <c r="A64" s="79" t="s">
        <v>312</v>
      </c>
      <c r="B64" s="18" t="s">
        <v>121</v>
      </c>
      <c r="C64" s="78" t="s">
        <v>313</v>
      </c>
      <c r="D64" s="99">
        <f>D68+D66</f>
        <v>39500</v>
      </c>
      <c r="E64" s="107" t="s">
        <v>120</v>
      </c>
      <c r="F64" s="100">
        <f>D64</f>
        <v>39500</v>
      </c>
    </row>
    <row r="65" spans="1:6" ht="70.5" customHeight="1">
      <c r="A65" s="79" t="s">
        <v>315</v>
      </c>
      <c r="B65" s="18" t="s">
        <v>121</v>
      </c>
      <c r="C65" s="78" t="s">
        <v>316</v>
      </c>
      <c r="D65" s="106">
        <f>D66</f>
        <v>0</v>
      </c>
      <c r="E65" s="107" t="s">
        <v>120</v>
      </c>
      <c r="F65" s="110" t="s">
        <v>120</v>
      </c>
    </row>
    <row r="66" spans="1:6" ht="78" customHeight="1">
      <c r="A66" s="79" t="s">
        <v>314</v>
      </c>
      <c r="B66" s="18" t="s">
        <v>121</v>
      </c>
      <c r="C66" s="78" t="s">
        <v>317</v>
      </c>
      <c r="D66" s="106">
        <v>0</v>
      </c>
      <c r="E66" s="107" t="s">
        <v>120</v>
      </c>
      <c r="F66" s="110" t="s">
        <v>120</v>
      </c>
    </row>
    <row r="67" spans="1:6" ht="39.75" customHeight="1">
      <c r="A67" s="81" t="s">
        <v>201</v>
      </c>
      <c r="B67" s="18" t="s">
        <v>121</v>
      </c>
      <c r="C67" s="78" t="s">
        <v>200</v>
      </c>
      <c r="D67" s="99">
        <f>D68</f>
        <v>39500</v>
      </c>
      <c r="E67" s="143">
        <v>0</v>
      </c>
      <c r="F67" s="100">
        <f>D67</f>
        <v>39500</v>
      </c>
    </row>
    <row r="68" spans="1:6" ht="57" customHeight="1">
      <c r="A68" s="81" t="s">
        <v>202</v>
      </c>
      <c r="B68" s="18" t="s">
        <v>121</v>
      </c>
      <c r="C68" s="78" t="s">
        <v>194</v>
      </c>
      <c r="D68" s="99">
        <v>39500</v>
      </c>
      <c r="E68" s="143">
        <v>0</v>
      </c>
      <c r="F68" s="100">
        <f>D68</f>
        <v>39500</v>
      </c>
    </row>
    <row r="69" spans="1:6" ht="23.25">
      <c r="A69" s="79" t="s">
        <v>58</v>
      </c>
      <c r="B69" s="18" t="s">
        <v>121</v>
      </c>
      <c r="C69" s="78" t="s">
        <v>160</v>
      </c>
      <c r="D69" s="99">
        <f>D70</f>
        <v>6203200</v>
      </c>
      <c r="E69" s="107" t="s">
        <v>120</v>
      </c>
      <c r="F69" s="100">
        <f>F70</f>
        <v>6203200</v>
      </c>
    </row>
    <row r="70" spans="1:6" ht="53.25" customHeight="1">
      <c r="A70" s="79" t="s">
        <v>59</v>
      </c>
      <c r="B70" s="18" t="s">
        <v>121</v>
      </c>
      <c r="C70" s="78" t="s">
        <v>161</v>
      </c>
      <c r="D70" s="99">
        <f>D71+D74+D79</f>
        <v>6203200</v>
      </c>
      <c r="E70" s="107" t="s">
        <v>120</v>
      </c>
      <c r="F70" s="100">
        <f>D70</f>
        <v>6203200</v>
      </c>
    </row>
    <row r="71" spans="1:6" ht="41.25" customHeight="1">
      <c r="A71" s="79" t="s">
        <v>60</v>
      </c>
      <c r="B71" s="18" t="s">
        <v>121</v>
      </c>
      <c r="C71" s="78" t="s">
        <v>162</v>
      </c>
      <c r="D71" s="99">
        <f>D72</f>
        <v>5707900</v>
      </c>
      <c r="E71" s="107" t="s">
        <v>120</v>
      </c>
      <c r="F71" s="110">
        <f>F72</f>
        <v>5707900</v>
      </c>
    </row>
    <row r="72" spans="1:6" ht="45" customHeight="1">
      <c r="A72" s="79" t="s">
        <v>61</v>
      </c>
      <c r="B72" s="18" t="s">
        <v>121</v>
      </c>
      <c r="C72" s="78" t="s">
        <v>163</v>
      </c>
      <c r="D72" s="99">
        <f>D73</f>
        <v>5707900</v>
      </c>
      <c r="E72" s="107" t="s">
        <v>120</v>
      </c>
      <c r="F72" s="110">
        <f>F73</f>
        <v>5707900</v>
      </c>
    </row>
    <row r="73" spans="1:6" ht="36">
      <c r="A73" s="79" t="s">
        <v>494</v>
      </c>
      <c r="B73" s="18" t="s">
        <v>121</v>
      </c>
      <c r="C73" s="78" t="s">
        <v>474</v>
      </c>
      <c r="D73" s="99">
        <v>5707900</v>
      </c>
      <c r="E73" s="107" t="s">
        <v>120</v>
      </c>
      <c r="F73" s="110">
        <v>5707900</v>
      </c>
    </row>
    <row r="74" spans="1:6" ht="53.25" customHeight="1">
      <c r="A74" s="79" t="s">
        <v>62</v>
      </c>
      <c r="B74" s="18" t="s">
        <v>121</v>
      </c>
      <c r="C74" s="78" t="s">
        <v>164</v>
      </c>
      <c r="D74" s="99">
        <f>D76+D78</f>
        <v>164900</v>
      </c>
      <c r="E74" s="107" t="s">
        <v>120</v>
      </c>
      <c r="F74" s="110">
        <f t="shared" ref="F74:F81" si="5">D74</f>
        <v>164900</v>
      </c>
    </row>
    <row r="75" spans="1:6" ht="60" customHeight="1">
      <c r="A75" s="79" t="s">
        <v>63</v>
      </c>
      <c r="B75" s="18" t="s">
        <v>121</v>
      </c>
      <c r="C75" s="78" t="s">
        <v>165</v>
      </c>
      <c r="D75" s="99">
        <f>D76</f>
        <v>164700</v>
      </c>
      <c r="E75" s="107" t="s">
        <v>120</v>
      </c>
      <c r="F75" s="114">
        <f t="shared" si="5"/>
        <v>164700</v>
      </c>
    </row>
    <row r="76" spans="1:6" ht="60.75" customHeight="1">
      <c r="A76" s="79" t="s">
        <v>495</v>
      </c>
      <c r="B76" s="18" t="s">
        <v>121</v>
      </c>
      <c r="C76" s="78" t="s">
        <v>497</v>
      </c>
      <c r="D76" s="99">
        <v>164700</v>
      </c>
      <c r="E76" s="107" t="s">
        <v>120</v>
      </c>
      <c r="F76" s="114">
        <f t="shared" si="5"/>
        <v>164700</v>
      </c>
    </row>
    <row r="77" spans="1:6" ht="47.25" customHeight="1">
      <c r="A77" s="79" t="s">
        <v>139</v>
      </c>
      <c r="B77" s="18" t="s">
        <v>121</v>
      </c>
      <c r="C77" s="78" t="s">
        <v>166</v>
      </c>
      <c r="D77" s="99">
        <v>200</v>
      </c>
      <c r="E77" s="143" t="s">
        <v>120</v>
      </c>
      <c r="F77" s="110">
        <f t="shared" si="5"/>
        <v>200</v>
      </c>
    </row>
    <row r="78" spans="1:6" ht="45" customHeight="1">
      <c r="A78" s="79" t="s">
        <v>139</v>
      </c>
      <c r="B78" s="18" t="s">
        <v>121</v>
      </c>
      <c r="C78" s="78" t="s">
        <v>167</v>
      </c>
      <c r="D78" s="99">
        <v>200</v>
      </c>
      <c r="E78" s="143" t="s">
        <v>120</v>
      </c>
      <c r="F78" s="110">
        <f t="shared" si="5"/>
        <v>200</v>
      </c>
    </row>
    <row r="79" spans="1:6" ht="28.5" customHeight="1">
      <c r="A79" s="79" t="s">
        <v>64</v>
      </c>
      <c r="B79" s="18" t="s">
        <v>121</v>
      </c>
      <c r="C79" s="78" t="s">
        <v>168</v>
      </c>
      <c r="D79" s="99">
        <f>D80</f>
        <v>330400</v>
      </c>
      <c r="E79" s="107" t="s">
        <v>120</v>
      </c>
      <c r="F79" s="100">
        <f t="shared" si="5"/>
        <v>330400</v>
      </c>
    </row>
    <row r="80" spans="1:6" ht="36.75" customHeight="1">
      <c r="A80" s="79" t="s">
        <v>65</v>
      </c>
      <c r="B80" s="18" t="s">
        <v>121</v>
      </c>
      <c r="C80" s="78" t="s">
        <v>169</v>
      </c>
      <c r="D80" s="99">
        <f>D81</f>
        <v>330400</v>
      </c>
      <c r="E80" s="107" t="s">
        <v>120</v>
      </c>
      <c r="F80" s="100">
        <f t="shared" si="5"/>
        <v>330400</v>
      </c>
    </row>
    <row r="81" spans="1:6" ht="48" customHeight="1" thickBot="1">
      <c r="A81" s="79" t="s">
        <v>66</v>
      </c>
      <c r="B81" s="18" t="s">
        <v>121</v>
      </c>
      <c r="C81" s="82" t="s">
        <v>170</v>
      </c>
      <c r="D81" s="103">
        <v>330400</v>
      </c>
      <c r="E81" s="144" t="s">
        <v>120</v>
      </c>
      <c r="F81" s="104">
        <f t="shared" si="5"/>
        <v>330400</v>
      </c>
    </row>
    <row r="82" spans="1:6" ht="28.5" customHeight="1">
      <c r="A82" s="28"/>
      <c r="B82" s="41"/>
      <c r="C82" s="53"/>
      <c r="D82" s="54"/>
      <c r="E82" s="54"/>
      <c r="F82" s="54"/>
    </row>
    <row r="83" spans="1:6" ht="15.95" customHeight="1">
      <c r="A83" s="28"/>
      <c r="B83" s="29"/>
      <c r="C83" s="30"/>
      <c r="D83" s="30"/>
      <c r="E83" s="30"/>
      <c r="F83" s="30"/>
    </row>
    <row r="84" spans="1:6" ht="15.95" customHeight="1">
      <c r="A84" s="28"/>
      <c r="B84" s="29"/>
      <c r="C84" s="30"/>
      <c r="D84" s="30"/>
      <c r="E84" s="30"/>
      <c r="F84" s="30"/>
    </row>
    <row r="85" spans="1:6" ht="15.95" customHeight="1">
      <c r="A85" s="28"/>
      <c r="B85" s="29"/>
      <c r="C85" s="30"/>
      <c r="D85" s="30"/>
      <c r="E85" s="30"/>
      <c r="F85" s="30"/>
    </row>
    <row r="86" spans="1:6" ht="15.95" customHeight="1">
      <c r="A86" s="28"/>
      <c r="B86" s="29"/>
      <c r="C86" s="30"/>
      <c r="D86" s="30"/>
      <c r="E86" s="30"/>
      <c r="F86" s="30"/>
    </row>
    <row r="87" spans="1:6" ht="15.95" customHeight="1">
      <c r="A87" s="28"/>
      <c r="B87" s="29"/>
      <c r="C87" s="30"/>
      <c r="D87" s="30"/>
      <c r="E87" s="30"/>
      <c r="F87" s="30"/>
    </row>
    <row r="88" spans="1:6" ht="15.95" customHeight="1">
      <c r="A88" s="28"/>
      <c r="B88" s="29"/>
      <c r="C88" s="30"/>
      <c r="D88" s="30"/>
      <c r="E88" s="30"/>
      <c r="F88" s="30"/>
    </row>
    <row r="89" spans="1:6" ht="15.95" customHeight="1">
      <c r="A89" s="28"/>
      <c r="B89" s="29"/>
      <c r="C89" s="30"/>
      <c r="D89" s="30"/>
      <c r="E89" s="30"/>
      <c r="F89" s="30"/>
    </row>
    <row r="90" spans="1:6" ht="15.95" customHeight="1">
      <c r="A90" s="28"/>
      <c r="B90" s="29"/>
      <c r="C90" s="30"/>
      <c r="D90" s="30"/>
      <c r="E90" s="30"/>
      <c r="F90" s="30"/>
    </row>
    <row r="91" spans="1:6" ht="15.95" customHeight="1">
      <c r="A91" s="28"/>
      <c r="B91" s="29"/>
      <c r="C91" s="30"/>
      <c r="D91" s="30"/>
      <c r="E91" s="30"/>
      <c r="F91" s="30"/>
    </row>
    <row r="92" spans="1:6" ht="15.95" customHeight="1">
      <c r="A92" s="28"/>
      <c r="B92" s="29"/>
      <c r="C92" s="30"/>
      <c r="D92" s="30"/>
      <c r="E92" s="30"/>
      <c r="F92" s="30"/>
    </row>
    <row r="93" spans="1:6" ht="22.5" customHeight="1">
      <c r="A93" s="28"/>
      <c r="B93" s="29"/>
      <c r="C93" s="30"/>
      <c r="D93" s="30"/>
      <c r="E93" s="30"/>
      <c r="F93" s="30"/>
    </row>
    <row r="94" spans="1:6" ht="12.75" customHeight="1">
      <c r="A94" s="48"/>
      <c r="B94" s="47"/>
      <c r="C94" s="30"/>
      <c r="D94" s="30"/>
      <c r="E94" s="30"/>
      <c r="F94" s="30"/>
    </row>
    <row r="95" spans="1:6" ht="12.75" customHeight="1">
      <c r="A95" s="48"/>
      <c r="B95" s="47"/>
      <c r="C95" s="30"/>
      <c r="D95" s="30"/>
      <c r="E95" s="30"/>
      <c r="F95" s="30"/>
    </row>
    <row r="96" spans="1:6" ht="12.75" customHeight="1">
      <c r="A96" s="48"/>
      <c r="B96" s="47"/>
      <c r="C96" s="30"/>
      <c r="D96" s="30"/>
      <c r="E96" s="30"/>
      <c r="F96" s="30"/>
    </row>
    <row r="97" spans="1:6" ht="12.75" customHeight="1">
      <c r="A97" s="48"/>
      <c r="B97" s="47"/>
      <c r="C97" s="30"/>
      <c r="D97" s="30"/>
      <c r="E97" s="30"/>
      <c r="F97" s="30"/>
    </row>
    <row r="98" spans="1:6" ht="22.5" customHeight="1">
      <c r="A98" s="48"/>
      <c r="B98" s="47"/>
      <c r="C98" s="30"/>
      <c r="D98" s="30"/>
      <c r="E98" s="30"/>
      <c r="F98" s="30"/>
    </row>
    <row r="99" spans="1:6" ht="11.25" customHeight="1">
      <c r="A99" s="24"/>
      <c r="B99" s="24"/>
      <c r="C99" s="49"/>
      <c r="D99" s="50"/>
    </row>
    <row r="100" spans="1:6" ht="11.25" customHeight="1">
      <c r="A100" s="24"/>
      <c r="B100" s="24"/>
      <c r="C100" s="49"/>
      <c r="D100" s="50"/>
    </row>
    <row r="101" spans="1:6" ht="11.25" customHeight="1">
      <c r="A101" s="24"/>
      <c r="B101" s="24"/>
      <c r="C101" s="49"/>
      <c r="D101" s="50"/>
    </row>
    <row r="102" spans="1:6" ht="11.25" customHeight="1">
      <c r="A102" s="24"/>
      <c r="B102" s="24"/>
      <c r="C102" s="49"/>
      <c r="D102" s="50"/>
    </row>
    <row r="103" spans="1:6" ht="11.25" customHeight="1">
      <c r="A103" s="24"/>
      <c r="B103" s="24"/>
      <c r="C103" s="49"/>
      <c r="D103" s="50"/>
    </row>
    <row r="104" spans="1:6" ht="11.25" customHeight="1">
      <c r="A104" s="24"/>
      <c r="B104" s="24"/>
      <c r="C104" s="49"/>
      <c r="D104" s="50"/>
    </row>
    <row r="105" spans="1:6" ht="11.25" customHeight="1">
      <c r="A105" s="24"/>
      <c r="B105" s="24"/>
      <c r="C105" s="49"/>
      <c r="D105" s="50"/>
    </row>
    <row r="106" spans="1:6" ht="11.25" customHeight="1">
      <c r="A106" s="24"/>
      <c r="B106" s="24"/>
      <c r="C106" s="49"/>
      <c r="D106" s="50"/>
    </row>
    <row r="107" spans="1:6" ht="11.25" customHeight="1">
      <c r="A107" s="24"/>
      <c r="B107" s="24"/>
      <c r="C107" s="49"/>
      <c r="D107" s="50"/>
    </row>
    <row r="108" spans="1:6" ht="11.25" customHeight="1">
      <c r="A108" s="24"/>
      <c r="B108" s="24"/>
      <c r="C108" s="49"/>
      <c r="D108" s="50"/>
    </row>
    <row r="109" spans="1:6" ht="11.25" customHeight="1">
      <c r="A109" s="24"/>
      <c r="B109" s="24"/>
      <c r="C109" s="49"/>
      <c r="D109" s="50"/>
    </row>
    <row r="110" spans="1:6" ht="11.25" customHeight="1">
      <c r="A110" s="24"/>
      <c r="B110" s="24"/>
      <c r="C110" s="49"/>
      <c r="D110" s="50"/>
    </row>
    <row r="111" spans="1:6" ht="11.25" customHeight="1">
      <c r="A111" s="24"/>
      <c r="B111" s="24"/>
      <c r="C111" s="49"/>
      <c r="D111" s="50"/>
    </row>
    <row r="112" spans="1:6" ht="11.25" customHeight="1">
      <c r="A112" s="24"/>
      <c r="B112" s="24"/>
      <c r="C112" s="49"/>
      <c r="D112" s="50"/>
    </row>
    <row r="113" spans="1:4" ht="11.25" customHeight="1">
      <c r="A113" s="24"/>
      <c r="B113" s="24"/>
      <c r="C113" s="49"/>
      <c r="D113" s="50"/>
    </row>
    <row r="114" spans="1:4" ht="11.25" customHeight="1">
      <c r="A114" s="24"/>
      <c r="B114" s="24"/>
      <c r="C114" s="49"/>
      <c r="D114" s="50"/>
    </row>
    <row r="115" spans="1:4" ht="11.25" customHeight="1">
      <c r="A115" s="24"/>
      <c r="B115" s="24"/>
      <c r="C115" s="49"/>
      <c r="D115" s="50"/>
    </row>
    <row r="116" spans="1:4" ht="11.25" customHeight="1">
      <c r="A116" s="24"/>
      <c r="B116" s="24"/>
      <c r="C116" s="49"/>
      <c r="D116" s="50"/>
    </row>
    <row r="117" spans="1:4" ht="11.25" customHeight="1">
      <c r="A117" s="24"/>
      <c r="B117" s="24"/>
      <c r="C117" s="49"/>
      <c r="D117" s="50"/>
    </row>
    <row r="118" spans="1:4" ht="11.25" customHeight="1">
      <c r="A118" s="24"/>
      <c r="B118" s="24"/>
      <c r="C118" s="49"/>
      <c r="D118" s="50"/>
    </row>
    <row r="119" spans="1:4" ht="23.25" customHeight="1">
      <c r="A119" s="24"/>
    </row>
    <row r="120" spans="1:4" ht="9.9499999999999993" customHeight="1"/>
    <row r="121" spans="1:4" ht="12.75" customHeight="1">
      <c r="A121" s="49"/>
      <c r="B121" s="49"/>
      <c r="C121" s="32"/>
    </row>
  </sheetData>
  <mergeCells count="5">
    <mergeCell ref="D1:F1"/>
    <mergeCell ref="A11:D11"/>
    <mergeCell ref="B13:C14"/>
    <mergeCell ref="A6:D6"/>
    <mergeCell ref="C8:D8"/>
  </mergeCells>
  <phoneticPr fontId="2" type="noConversion"/>
  <printOptions gridLinesSet="0"/>
  <pageMargins left="0.19685039370078741" right="0.19685039370078741" top="0.39370078740157483" bottom="0.39370078740157483" header="0" footer="0"/>
  <pageSetup paperSize="9" scale="52"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dimension ref="A1:T221"/>
  <sheetViews>
    <sheetView showGridLines="0" tabSelected="1" view="pageBreakPreview" topLeftCell="A198" zoomScale="80" zoomScaleSheetLayoutView="80" workbookViewId="0">
      <selection activeCell="F98" sqref="F98"/>
    </sheetView>
  </sheetViews>
  <sheetFormatPr defaultRowHeight="12.75"/>
  <cols>
    <col min="1" max="1" width="63" customWidth="1"/>
    <col min="2" max="2" width="6.5703125" customWidth="1"/>
    <col min="3" max="3" width="37.28515625" customWidth="1"/>
    <col min="4" max="4" width="21.140625" customWidth="1"/>
    <col min="5" max="5" width="21.28515625" customWidth="1"/>
    <col min="6" max="6" width="21.85546875" customWidth="1"/>
  </cols>
  <sheetData>
    <row r="1" spans="1:8" ht="14.25" customHeight="1">
      <c r="B1" s="9" t="s">
        <v>453</v>
      </c>
      <c r="C1" s="4"/>
      <c r="E1" s="3" t="s">
        <v>23</v>
      </c>
      <c r="F1" s="3"/>
    </row>
    <row r="2" spans="1:8" ht="9" customHeight="1">
      <c r="A2" s="8"/>
      <c r="B2" s="8"/>
      <c r="C2" s="5"/>
      <c r="D2" s="6"/>
      <c r="E2" s="6"/>
      <c r="F2" s="6"/>
    </row>
    <row r="3" spans="1:8">
      <c r="A3" s="10"/>
      <c r="B3" s="118" t="s">
        <v>10</v>
      </c>
      <c r="C3" s="118" t="s">
        <v>7</v>
      </c>
      <c r="D3" s="119" t="s">
        <v>31</v>
      </c>
      <c r="E3" s="11"/>
      <c r="F3" s="10" t="s">
        <v>2</v>
      </c>
    </row>
    <row r="4" spans="1:8">
      <c r="A4" s="7" t="s">
        <v>5</v>
      </c>
      <c r="B4" s="2" t="s">
        <v>11</v>
      </c>
      <c r="C4" s="7" t="s">
        <v>36</v>
      </c>
      <c r="D4" s="1" t="s">
        <v>30</v>
      </c>
      <c r="E4" s="7" t="s">
        <v>24</v>
      </c>
      <c r="F4" s="1" t="s">
        <v>3</v>
      </c>
    </row>
    <row r="5" spans="1:8" ht="11.25" customHeight="1">
      <c r="A5" s="7"/>
      <c r="B5" s="2" t="s">
        <v>12</v>
      </c>
      <c r="C5" s="2" t="s">
        <v>34</v>
      </c>
      <c r="D5" s="1" t="s">
        <v>3</v>
      </c>
      <c r="E5" s="1"/>
      <c r="F5" s="1"/>
    </row>
    <row r="6" spans="1:8">
      <c r="A6" s="129">
        <v>1</v>
      </c>
      <c r="B6" s="130">
        <v>2</v>
      </c>
      <c r="C6" s="130">
        <v>3</v>
      </c>
      <c r="D6" s="119" t="s">
        <v>1</v>
      </c>
      <c r="E6" s="119" t="s">
        <v>25</v>
      </c>
      <c r="F6" s="119" t="s">
        <v>26</v>
      </c>
    </row>
    <row r="7" spans="1:8" ht="20.25">
      <c r="A7" s="117" t="s">
        <v>9</v>
      </c>
      <c r="B7" s="112" t="s">
        <v>13</v>
      </c>
      <c r="C7" s="112"/>
      <c r="D7" s="98">
        <f>D8</f>
        <v>8783000</v>
      </c>
      <c r="E7" s="98">
        <f>E8</f>
        <v>417663.41000000003</v>
      </c>
      <c r="F7" s="98">
        <f>D7-E7</f>
        <v>8365336.5899999999</v>
      </c>
      <c r="G7" s="12"/>
      <c r="H7" s="12"/>
    </row>
    <row r="8" spans="1:8" ht="20.25">
      <c r="A8" s="55" t="s">
        <v>389</v>
      </c>
      <c r="B8" s="18" t="s">
        <v>13</v>
      </c>
      <c r="C8" s="18" t="s">
        <v>438</v>
      </c>
      <c r="D8" s="98">
        <f>D9+D77+D89+D113+D142+D178+D185+D193</f>
        <v>8783000</v>
      </c>
      <c r="E8" s="98">
        <f>E9+E89+E178</f>
        <v>417663.41000000003</v>
      </c>
      <c r="F8" s="98">
        <f>D8-E8</f>
        <v>8365336.5899999999</v>
      </c>
      <c r="G8" s="15"/>
      <c r="H8" s="14"/>
    </row>
    <row r="9" spans="1:8" ht="19.5" customHeight="1">
      <c r="A9" s="105" t="s">
        <v>67</v>
      </c>
      <c r="B9" s="18" t="s">
        <v>13</v>
      </c>
      <c r="C9" s="18" t="s">
        <v>439</v>
      </c>
      <c r="D9" s="98">
        <f>D10+D21+D45+D51</f>
        <v>3829400</v>
      </c>
      <c r="E9" s="98">
        <f>E10+E21+E51</f>
        <v>179313.63</v>
      </c>
      <c r="F9" s="98">
        <f t="shared" ref="F9:F90" si="0">D9-E9</f>
        <v>3650086.37</v>
      </c>
      <c r="G9" s="15"/>
      <c r="H9" s="14"/>
    </row>
    <row r="10" spans="1:8" ht="49.5" customHeight="1">
      <c r="A10" s="105" t="s">
        <v>146</v>
      </c>
      <c r="B10" s="18" t="s">
        <v>13</v>
      </c>
      <c r="C10" s="18" t="s">
        <v>108</v>
      </c>
      <c r="D10" s="98">
        <f t="shared" ref="D10:E10" si="1">D11</f>
        <v>763500</v>
      </c>
      <c r="E10" s="98">
        <f t="shared" si="1"/>
        <v>44364.12</v>
      </c>
      <c r="F10" s="98">
        <f t="shared" si="0"/>
        <v>719135.88</v>
      </c>
      <c r="G10" s="15"/>
      <c r="H10" s="14"/>
    </row>
    <row r="11" spans="1:8" ht="23.25" customHeight="1">
      <c r="A11" s="105" t="s">
        <v>376</v>
      </c>
      <c r="B11" s="18" t="s">
        <v>13</v>
      </c>
      <c r="C11" s="18" t="s">
        <v>440</v>
      </c>
      <c r="D11" s="98">
        <f>D15+D16+D20</f>
        <v>763500</v>
      </c>
      <c r="E11" s="98">
        <f>E15+E16</f>
        <v>44364.12</v>
      </c>
      <c r="F11" s="98">
        <f t="shared" si="0"/>
        <v>719135.88</v>
      </c>
      <c r="G11" s="15"/>
      <c r="H11" s="14"/>
    </row>
    <row r="12" spans="1:8" ht="51" customHeight="1">
      <c r="A12" s="55" t="s">
        <v>390</v>
      </c>
      <c r="B12" s="18" t="s">
        <v>13</v>
      </c>
      <c r="C12" s="18" t="s">
        <v>391</v>
      </c>
      <c r="D12" s="98">
        <f>D13</f>
        <v>742700</v>
      </c>
      <c r="E12" s="98">
        <f>E13</f>
        <v>44364.12</v>
      </c>
      <c r="F12" s="98">
        <f>D12-E12</f>
        <v>698335.88</v>
      </c>
      <c r="G12" s="15"/>
      <c r="H12" s="14"/>
    </row>
    <row r="13" spans="1:8" ht="24" customHeight="1">
      <c r="A13" s="55" t="s">
        <v>81</v>
      </c>
      <c r="B13" s="18" t="s">
        <v>13</v>
      </c>
      <c r="C13" s="18" t="s">
        <v>221</v>
      </c>
      <c r="D13" s="98">
        <f>D14</f>
        <v>742700</v>
      </c>
      <c r="E13" s="98">
        <f>E14</f>
        <v>44364.12</v>
      </c>
      <c r="F13" s="98">
        <f t="shared" si="0"/>
        <v>698335.88</v>
      </c>
      <c r="G13" s="15"/>
      <c r="H13" s="14"/>
    </row>
    <row r="14" spans="1:8" ht="24.75" customHeight="1">
      <c r="A14" s="55" t="s">
        <v>69</v>
      </c>
      <c r="B14" s="18" t="s">
        <v>13</v>
      </c>
      <c r="C14" s="18" t="s">
        <v>220</v>
      </c>
      <c r="D14" s="98">
        <f>D15+D16</f>
        <v>742700</v>
      </c>
      <c r="E14" s="98">
        <f>E15+E16</f>
        <v>44364.12</v>
      </c>
      <c r="F14" s="98">
        <f t="shared" si="0"/>
        <v>698335.88</v>
      </c>
      <c r="G14" s="15"/>
      <c r="H14" s="14"/>
    </row>
    <row r="15" spans="1:8" ht="20.25">
      <c r="A15" s="116" t="s">
        <v>70</v>
      </c>
      <c r="B15" s="18" t="s">
        <v>13</v>
      </c>
      <c r="C15" s="18" t="s">
        <v>219</v>
      </c>
      <c r="D15" s="98">
        <v>570400</v>
      </c>
      <c r="E15" s="98">
        <v>31754.720000000001</v>
      </c>
      <c r="F15" s="98">
        <f t="shared" si="0"/>
        <v>538645.28</v>
      </c>
      <c r="G15" s="15"/>
      <c r="H15" s="14"/>
    </row>
    <row r="16" spans="1:8" ht="20.25">
      <c r="A16" s="116" t="s">
        <v>72</v>
      </c>
      <c r="B16" s="18" t="s">
        <v>13</v>
      </c>
      <c r="C16" s="18" t="s">
        <v>218</v>
      </c>
      <c r="D16" s="98">
        <v>172300</v>
      </c>
      <c r="E16" s="98">
        <v>12609.4</v>
      </c>
      <c r="F16" s="98">
        <f t="shared" si="0"/>
        <v>159690.6</v>
      </c>
      <c r="G16" s="15"/>
      <c r="H16" s="14"/>
    </row>
    <row r="17" spans="1:10" ht="46.5">
      <c r="A17" s="105" t="s">
        <v>392</v>
      </c>
      <c r="B17" s="18" t="s">
        <v>13</v>
      </c>
      <c r="C17" s="18" t="s">
        <v>222</v>
      </c>
      <c r="D17" s="98">
        <v>20800</v>
      </c>
      <c r="E17" s="108" t="str">
        <f t="shared" ref="D17:E19" si="2">E18</f>
        <v>-</v>
      </c>
      <c r="F17" s="98">
        <f>D17</f>
        <v>20800</v>
      </c>
      <c r="G17" s="15"/>
      <c r="H17" s="14"/>
    </row>
    <row r="18" spans="1:10" ht="20.25">
      <c r="A18" s="117" t="s">
        <v>68</v>
      </c>
      <c r="B18" s="18" t="s">
        <v>13</v>
      </c>
      <c r="C18" s="18" t="s">
        <v>223</v>
      </c>
      <c r="D18" s="98">
        <f t="shared" si="2"/>
        <v>20800</v>
      </c>
      <c r="E18" s="108" t="str">
        <f t="shared" si="2"/>
        <v>-</v>
      </c>
      <c r="F18" s="98">
        <f>D18</f>
        <v>20800</v>
      </c>
      <c r="G18" s="15"/>
      <c r="H18" s="14"/>
    </row>
    <row r="19" spans="1:10" ht="20.25">
      <c r="A19" s="55" t="s">
        <v>69</v>
      </c>
      <c r="B19" s="18" t="s">
        <v>13</v>
      </c>
      <c r="C19" s="18" t="s">
        <v>224</v>
      </c>
      <c r="D19" s="98">
        <f t="shared" si="2"/>
        <v>20800</v>
      </c>
      <c r="E19" s="108" t="str">
        <f t="shared" si="2"/>
        <v>-</v>
      </c>
      <c r="F19" s="98">
        <f>D19</f>
        <v>20800</v>
      </c>
      <c r="G19" s="15"/>
      <c r="H19" s="14"/>
    </row>
    <row r="20" spans="1:10" ht="20.25">
      <c r="A20" s="116" t="s">
        <v>71</v>
      </c>
      <c r="B20" s="18" t="s">
        <v>13</v>
      </c>
      <c r="C20" s="18" t="s">
        <v>225</v>
      </c>
      <c r="D20" s="98">
        <v>20800</v>
      </c>
      <c r="E20" s="108" t="s">
        <v>120</v>
      </c>
      <c r="F20" s="98">
        <f>D20</f>
        <v>20800</v>
      </c>
      <c r="G20" s="15"/>
      <c r="H20" s="14"/>
    </row>
    <row r="21" spans="1:10" ht="65.25" customHeight="1">
      <c r="A21" s="116" t="s">
        <v>73</v>
      </c>
      <c r="B21" s="18" t="s">
        <v>13</v>
      </c>
      <c r="C21" s="18" t="s">
        <v>109</v>
      </c>
      <c r="D21" s="98">
        <f>D22+D40</f>
        <v>2918100</v>
      </c>
      <c r="E21" s="98">
        <f>E22</f>
        <v>116749.51</v>
      </c>
      <c r="F21" s="98">
        <f t="shared" si="0"/>
        <v>2801350.49</v>
      </c>
      <c r="G21" s="15"/>
      <c r="H21" s="14"/>
      <c r="I21" s="12"/>
      <c r="J21" s="12"/>
    </row>
    <row r="22" spans="1:10" ht="75">
      <c r="A22" s="116" t="s">
        <v>393</v>
      </c>
      <c r="B22" s="18" t="s">
        <v>13</v>
      </c>
      <c r="C22" s="18" t="s">
        <v>226</v>
      </c>
      <c r="D22" s="98">
        <f>D23+D28+D32</f>
        <v>2917900</v>
      </c>
      <c r="E22" s="98">
        <f>E23+E32</f>
        <v>116749.51</v>
      </c>
      <c r="F22" s="98">
        <f t="shared" si="0"/>
        <v>2801150.49</v>
      </c>
      <c r="G22" s="15"/>
      <c r="H22" s="15"/>
      <c r="I22" s="14"/>
      <c r="J22" s="12"/>
    </row>
    <row r="23" spans="1:10" ht="54" customHeight="1">
      <c r="A23" s="55" t="s">
        <v>394</v>
      </c>
      <c r="B23" s="18" t="s">
        <v>13</v>
      </c>
      <c r="C23" s="18" t="s">
        <v>228</v>
      </c>
      <c r="D23" s="98">
        <f>D24</f>
        <v>2392900</v>
      </c>
      <c r="E23" s="98">
        <f>E24</f>
        <v>109121.09</v>
      </c>
      <c r="F23" s="98">
        <f t="shared" si="0"/>
        <v>2283778.91</v>
      </c>
      <c r="G23" s="15"/>
      <c r="H23" s="14"/>
    </row>
    <row r="24" spans="1:10" ht="20.25">
      <c r="A24" s="117" t="s">
        <v>68</v>
      </c>
      <c r="B24" s="18" t="s">
        <v>13</v>
      </c>
      <c r="C24" s="18" t="s">
        <v>229</v>
      </c>
      <c r="D24" s="98">
        <f>D25</f>
        <v>2392900</v>
      </c>
      <c r="E24" s="98">
        <f>E25</f>
        <v>109121.09</v>
      </c>
      <c r="F24" s="98">
        <f t="shared" si="0"/>
        <v>2283778.91</v>
      </c>
      <c r="G24" s="15"/>
      <c r="H24" s="14"/>
    </row>
    <row r="25" spans="1:10" ht="20.25">
      <c r="A25" s="55" t="s">
        <v>69</v>
      </c>
      <c r="B25" s="18" t="s">
        <v>13</v>
      </c>
      <c r="C25" s="18" t="s">
        <v>230</v>
      </c>
      <c r="D25" s="98">
        <f>D26+D27</f>
        <v>2392900</v>
      </c>
      <c r="E25" s="98">
        <f>E26+E27</f>
        <v>109121.09</v>
      </c>
      <c r="F25" s="98">
        <f t="shared" si="0"/>
        <v>2283778.91</v>
      </c>
      <c r="G25" s="15"/>
      <c r="H25" s="14"/>
    </row>
    <row r="26" spans="1:10" ht="20.25">
      <c r="A26" s="116" t="s">
        <v>70</v>
      </c>
      <c r="B26" s="18" t="s">
        <v>13</v>
      </c>
      <c r="C26" s="18" t="s">
        <v>231</v>
      </c>
      <c r="D26" s="98">
        <v>1837800</v>
      </c>
      <c r="E26" s="98">
        <v>65667.759999999995</v>
      </c>
      <c r="F26" s="98">
        <f t="shared" si="0"/>
        <v>1772132.24</v>
      </c>
      <c r="G26" s="15"/>
      <c r="H26" s="14"/>
    </row>
    <row r="27" spans="1:10" ht="20.25">
      <c r="A27" s="116" t="s">
        <v>72</v>
      </c>
      <c r="B27" s="18" t="s">
        <v>13</v>
      </c>
      <c r="C27" s="18" t="s">
        <v>227</v>
      </c>
      <c r="D27" s="98">
        <v>555100</v>
      </c>
      <c r="E27" s="98">
        <v>43453.33</v>
      </c>
      <c r="F27" s="98">
        <f t="shared" si="0"/>
        <v>511646.67</v>
      </c>
      <c r="G27" s="15"/>
      <c r="H27" s="14"/>
    </row>
    <row r="28" spans="1:10" ht="46.5">
      <c r="A28" s="105" t="s">
        <v>392</v>
      </c>
      <c r="B28" s="18" t="s">
        <v>13</v>
      </c>
      <c r="C28" s="18" t="s">
        <v>232</v>
      </c>
      <c r="D28" s="98">
        <f t="shared" ref="D28:E30" si="3">D29</f>
        <v>75000</v>
      </c>
      <c r="E28" s="108" t="str">
        <f t="shared" si="3"/>
        <v>-</v>
      </c>
      <c r="F28" s="98">
        <f>D28</f>
        <v>75000</v>
      </c>
      <c r="G28" s="15"/>
      <c r="H28" s="14"/>
    </row>
    <row r="29" spans="1:10" ht="20.25" customHeight="1">
      <c r="A29" s="117" t="s">
        <v>68</v>
      </c>
      <c r="B29" s="18" t="s">
        <v>13</v>
      </c>
      <c r="C29" s="18" t="s">
        <v>233</v>
      </c>
      <c r="D29" s="98">
        <f t="shared" si="3"/>
        <v>75000</v>
      </c>
      <c r="E29" s="108" t="str">
        <f t="shared" si="3"/>
        <v>-</v>
      </c>
      <c r="F29" s="98">
        <f>D29</f>
        <v>75000</v>
      </c>
      <c r="G29" s="15"/>
      <c r="H29" s="14"/>
    </row>
    <row r="30" spans="1:10" ht="19.5" customHeight="1">
      <c r="A30" s="55" t="s">
        <v>69</v>
      </c>
      <c r="B30" s="18" t="s">
        <v>13</v>
      </c>
      <c r="C30" s="18" t="s">
        <v>234</v>
      </c>
      <c r="D30" s="98">
        <f t="shared" si="3"/>
        <v>75000</v>
      </c>
      <c r="E30" s="108" t="str">
        <f t="shared" si="3"/>
        <v>-</v>
      </c>
      <c r="F30" s="98">
        <f>D30</f>
        <v>75000</v>
      </c>
      <c r="G30" s="15"/>
      <c r="H30" s="14"/>
    </row>
    <row r="31" spans="1:10" ht="20.25">
      <c r="A31" s="116" t="s">
        <v>71</v>
      </c>
      <c r="B31" s="18" t="s">
        <v>13</v>
      </c>
      <c r="C31" s="18" t="s">
        <v>235</v>
      </c>
      <c r="D31" s="98">
        <v>75000</v>
      </c>
      <c r="E31" s="108" t="s">
        <v>120</v>
      </c>
      <c r="F31" s="98">
        <f>D31</f>
        <v>75000</v>
      </c>
      <c r="G31" s="15"/>
      <c r="H31" s="14"/>
    </row>
    <row r="32" spans="1:10" ht="38.25" customHeight="1">
      <c r="A32" s="116" t="s">
        <v>395</v>
      </c>
      <c r="B32" s="18" t="s">
        <v>13</v>
      </c>
      <c r="C32" s="18" t="s">
        <v>321</v>
      </c>
      <c r="D32" s="98">
        <f>D35+D36+D37+D39</f>
        <v>450000</v>
      </c>
      <c r="E32" s="98">
        <f>E33</f>
        <v>7628.42</v>
      </c>
      <c r="F32" s="98">
        <f t="shared" ref="F32:F33" si="4">D32-E32</f>
        <v>442371.58</v>
      </c>
      <c r="G32" s="15"/>
      <c r="H32" s="14"/>
    </row>
    <row r="33" spans="1:8" ht="18.75" customHeight="1">
      <c r="A33" s="116" t="s">
        <v>81</v>
      </c>
      <c r="B33" s="18" t="s">
        <v>13</v>
      </c>
      <c r="C33" s="18" t="s">
        <v>236</v>
      </c>
      <c r="D33" s="98">
        <f>D35+D36+D37</f>
        <v>231500</v>
      </c>
      <c r="E33" s="98">
        <f>E34</f>
        <v>7628.42</v>
      </c>
      <c r="F33" s="98">
        <f t="shared" si="4"/>
        <v>223871.58</v>
      </c>
      <c r="G33" s="15"/>
      <c r="H33" s="14"/>
    </row>
    <row r="34" spans="1:8" ht="18.75" customHeight="1">
      <c r="A34" s="116" t="s">
        <v>119</v>
      </c>
      <c r="B34" s="18" t="s">
        <v>13</v>
      </c>
      <c r="C34" s="18" t="s">
        <v>237</v>
      </c>
      <c r="D34" s="98">
        <f>D35+D36+D37</f>
        <v>231500</v>
      </c>
      <c r="E34" s="98">
        <f>E35+E37</f>
        <v>7628.42</v>
      </c>
      <c r="F34" s="98">
        <f>D34-E34</f>
        <v>223871.58</v>
      </c>
      <c r="G34" s="15"/>
      <c r="H34" s="14"/>
    </row>
    <row r="35" spans="1:8" ht="18.75" customHeight="1">
      <c r="A35" s="116" t="s">
        <v>75</v>
      </c>
      <c r="B35" s="18" t="s">
        <v>13</v>
      </c>
      <c r="C35" s="18" t="s">
        <v>322</v>
      </c>
      <c r="D35" s="98">
        <v>105600</v>
      </c>
      <c r="E35" s="98">
        <v>3357.42</v>
      </c>
      <c r="F35" s="98">
        <f t="shared" ref="F35" si="5">D35-E35</f>
        <v>102242.58</v>
      </c>
      <c r="G35" s="15"/>
      <c r="H35" s="14"/>
    </row>
    <row r="36" spans="1:8" ht="20.25">
      <c r="A36" s="116" t="s">
        <v>76</v>
      </c>
      <c r="B36" s="18" t="s">
        <v>13</v>
      </c>
      <c r="C36" s="18" t="s">
        <v>357</v>
      </c>
      <c r="D36" s="98">
        <v>19200</v>
      </c>
      <c r="E36" s="108" t="s">
        <v>120</v>
      </c>
      <c r="F36" s="113">
        <f>D36</f>
        <v>19200</v>
      </c>
      <c r="G36" s="15"/>
      <c r="H36" s="14"/>
    </row>
    <row r="37" spans="1:8" ht="20.25">
      <c r="A37" s="116" t="s">
        <v>77</v>
      </c>
      <c r="B37" s="18" t="s">
        <v>13</v>
      </c>
      <c r="C37" s="18" t="s">
        <v>238</v>
      </c>
      <c r="D37" s="98">
        <v>106700</v>
      </c>
      <c r="E37" s="98">
        <v>4271</v>
      </c>
      <c r="F37" s="98">
        <f>D37-E37</f>
        <v>102429</v>
      </c>
      <c r="G37" s="15"/>
      <c r="H37" s="14"/>
    </row>
    <row r="38" spans="1:8" ht="20.25">
      <c r="A38" s="116" t="s">
        <v>79</v>
      </c>
      <c r="B38" s="18" t="s">
        <v>13</v>
      </c>
      <c r="C38" s="18" t="s">
        <v>239</v>
      </c>
      <c r="D38" s="98">
        <f>D39</f>
        <v>218500</v>
      </c>
      <c r="E38" s="108" t="s">
        <v>120</v>
      </c>
      <c r="F38" s="98">
        <f t="shared" ref="F38:F45" si="6">D38</f>
        <v>218500</v>
      </c>
      <c r="G38" s="15"/>
      <c r="H38" s="14"/>
    </row>
    <row r="39" spans="1:8" ht="20.25">
      <c r="A39" s="116" t="s">
        <v>80</v>
      </c>
      <c r="B39" s="18" t="s">
        <v>13</v>
      </c>
      <c r="C39" s="18" t="s">
        <v>240</v>
      </c>
      <c r="D39" s="98">
        <v>218500</v>
      </c>
      <c r="E39" s="108" t="s">
        <v>120</v>
      </c>
      <c r="F39" s="98">
        <f t="shared" si="6"/>
        <v>218500</v>
      </c>
      <c r="G39" s="15"/>
      <c r="H39" s="14"/>
    </row>
    <row r="40" spans="1:8" ht="20.25">
      <c r="A40" s="116" t="s">
        <v>396</v>
      </c>
      <c r="B40" s="18" t="s">
        <v>13</v>
      </c>
      <c r="C40" s="18" t="s">
        <v>496</v>
      </c>
      <c r="D40" s="98">
        <f t="shared" ref="D40:D43" si="7">D41</f>
        <v>200</v>
      </c>
      <c r="E40" s="109" t="s">
        <v>120</v>
      </c>
      <c r="F40" s="113">
        <f t="shared" si="6"/>
        <v>200</v>
      </c>
    </row>
    <row r="41" spans="1:8" ht="210">
      <c r="A41" s="116" t="s">
        <v>456</v>
      </c>
      <c r="B41" s="18" t="s">
        <v>13</v>
      </c>
      <c r="C41" s="18" t="s">
        <v>377</v>
      </c>
      <c r="D41" s="98">
        <f>D42</f>
        <v>200</v>
      </c>
      <c r="E41" s="109" t="s">
        <v>120</v>
      </c>
      <c r="F41" s="113">
        <f t="shared" si="6"/>
        <v>200</v>
      </c>
    </row>
    <row r="42" spans="1:8" ht="30">
      <c r="A42" s="116" t="s">
        <v>173</v>
      </c>
      <c r="B42" s="18" t="s">
        <v>13</v>
      </c>
      <c r="C42" s="18" t="s">
        <v>378</v>
      </c>
      <c r="D42" s="98">
        <f t="shared" si="7"/>
        <v>200</v>
      </c>
      <c r="E42" s="109" t="s">
        <v>120</v>
      </c>
      <c r="F42" s="113">
        <f t="shared" si="6"/>
        <v>200</v>
      </c>
    </row>
    <row r="43" spans="1:8" ht="20.25">
      <c r="A43" s="116" t="s">
        <v>79</v>
      </c>
      <c r="B43" s="18" t="s">
        <v>13</v>
      </c>
      <c r="C43" s="18" t="s">
        <v>379</v>
      </c>
      <c r="D43" s="98">
        <f t="shared" si="7"/>
        <v>200</v>
      </c>
      <c r="E43" s="109" t="s">
        <v>120</v>
      </c>
      <c r="F43" s="113">
        <f t="shared" si="6"/>
        <v>200</v>
      </c>
    </row>
    <row r="44" spans="1:8" ht="20.25">
      <c r="A44" s="116" t="s">
        <v>80</v>
      </c>
      <c r="B44" s="18" t="s">
        <v>13</v>
      </c>
      <c r="C44" s="18" t="s">
        <v>380</v>
      </c>
      <c r="D44" s="98">
        <v>200</v>
      </c>
      <c r="E44" s="109" t="s">
        <v>120</v>
      </c>
      <c r="F44" s="113">
        <f t="shared" si="6"/>
        <v>200</v>
      </c>
    </row>
    <row r="45" spans="1:8" ht="20.25">
      <c r="A45" s="105" t="s">
        <v>88</v>
      </c>
      <c r="B45" s="18" t="s">
        <v>13</v>
      </c>
      <c r="C45" s="18" t="s">
        <v>136</v>
      </c>
      <c r="D45" s="98">
        <f>D50</f>
        <v>10000</v>
      </c>
      <c r="E45" s="109" t="s">
        <v>120</v>
      </c>
      <c r="F45" s="98">
        <f t="shared" si="6"/>
        <v>10000</v>
      </c>
    </row>
    <row r="46" spans="1:8" ht="23.25" customHeight="1">
      <c r="A46" s="105" t="s">
        <v>397</v>
      </c>
      <c r="B46" s="18" t="s">
        <v>13</v>
      </c>
      <c r="C46" s="18" t="s">
        <v>398</v>
      </c>
      <c r="D46" s="98">
        <f>D47</f>
        <v>10000</v>
      </c>
      <c r="E46" s="109" t="s">
        <v>120</v>
      </c>
      <c r="F46" s="98">
        <f>F47</f>
        <v>10000</v>
      </c>
    </row>
    <row r="47" spans="1:8" ht="92.25" customHeight="1">
      <c r="A47" s="105" t="s">
        <v>399</v>
      </c>
      <c r="B47" s="18" t="s">
        <v>13</v>
      </c>
      <c r="C47" s="18" t="s">
        <v>241</v>
      </c>
      <c r="D47" s="98">
        <f>D49</f>
        <v>10000</v>
      </c>
      <c r="E47" s="109" t="s">
        <v>120</v>
      </c>
      <c r="F47" s="98">
        <v>10000</v>
      </c>
    </row>
    <row r="48" spans="1:8" ht="22.5" customHeight="1">
      <c r="A48" s="105" t="s">
        <v>400</v>
      </c>
      <c r="B48" s="18" t="s">
        <v>13</v>
      </c>
      <c r="C48" s="18" t="s">
        <v>359</v>
      </c>
      <c r="D48" s="98">
        <f>D47</f>
        <v>10000</v>
      </c>
      <c r="E48" s="109" t="s">
        <v>120</v>
      </c>
      <c r="F48" s="98">
        <f>F47</f>
        <v>10000</v>
      </c>
    </row>
    <row r="49" spans="1:6" ht="20.25">
      <c r="A49" s="116" t="s">
        <v>81</v>
      </c>
      <c r="B49" s="18" t="s">
        <v>13</v>
      </c>
      <c r="C49" s="18" t="s">
        <v>242</v>
      </c>
      <c r="D49" s="98">
        <f t="shared" ref="D49" si="8">D50</f>
        <v>10000</v>
      </c>
      <c r="E49" s="109" t="s">
        <v>120</v>
      </c>
      <c r="F49" s="98">
        <v>10000</v>
      </c>
    </row>
    <row r="50" spans="1:6" ht="20.25">
      <c r="A50" s="116" t="s">
        <v>78</v>
      </c>
      <c r="B50" s="18" t="s">
        <v>13</v>
      </c>
      <c r="C50" s="18" t="s">
        <v>243</v>
      </c>
      <c r="D50" s="98">
        <v>10000</v>
      </c>
      <c r="E50" s="109" t="s">
        <v>120</v>
      </c>
      <c r="F50" s="98">
        <v>10000</v>
      </c>
    </row>
    <row r="51" spans="1:6" ht="20.25">
      <c r="A51" s="116" t="s">
        <v>216</v>
      </c>
      <c r="B51" s="18" t="s">
        <v>13</v>
      </c>
      <c r="C51" s="18" t="s">
        <v>217</v>
      </c>
      <c r="D51" s="98">
        <f>D52+D65+D71</f>
        <v>137800</v>
      </c>
      <c r="E51" s="98">
        <f>E52+E71</f>
        <v>18200</v>
      </c>
      <c r="F51" s="98">
        <f t="shared" ref="F51" si="9">D51-E51</f>
        <v>119600</v>
      </c>
    </row>
    <row r="52" spans="1:6" ht="60">
      <c r="A52" s="122" t="s">
        <v>401</v>
      </c>
      <c r="B52" s="18" t="s">
        <v>13</v>
      </c>
      <c r="C52" s="18" t="s">
        <v>358</v>
      </c>
      <c r="D52" s="98">
        <f>D53+D59+D62</f>
        <v>92800</v>
      </c>
      <c r="E52" s="98">
        <f>E53</f>
        <v>3200</v>
      </c>
      <c r="F52" s="98">
        <f t="shared" ref="F52:F57" si="10">D52-E52</f>
        <v>89600</v>
      </c>
    </row>
    <row r="53" spans="1:6" ht="165">
      <c r="A53" s="116" t="s">
        <v>404</v>
      </c>
      <c r="B53" s="18" t="s">
        <v>13</v>
      </c>
      <c r="C53" s="18" t="s">
        <v>344</v>
      </c>
      <c r="D53" s="98">
        <f>D57</f>
        <v>39600</v>
      </c>
      <c r="E53" s="98">
        <f>E57</f>
        <v>3200</v>
      </c>
      <c r="F53" s="113">
        <f t="shared" si="10"/>
        <v>36400</v>
      </c>
    </row>
    <row r="54" spans="1:6" ht="20.25">
      <c r="A54" s="116" t="s">
        <v>64</v>
      </c>
      <c r="B54" s="18"/>
      <c r="C54" s="18" t="s">
        <v>386</v>
      </c>
      <c r="D54" s="98">
        <f t="shared" ref="D54:E56" si="11">D55</f>
        <v>39600</v>
      </c>
      <c r="E54" s="98">
        <f t="shared" si="11"/>
        <v>3200</v>
      </c>
      <c r="F54" s="113">
        <f t="shared" si="10"/>
        <v>36400</v>
      </c>
    </row>
    <row r="55" spans="1:6" ht="20.25">
      <c r="A55" s="116" t="s">
        <v>81</v>
      </c>
      <c r="B55" s="18" t="s">
        <v>13</v>
      </c>
      <c r="C55" s="18" t="s">
        <v>361</v>
      </c>
      <c r="D55" s="98">
        <f t="shared" si="11"/>
        <v>39600</v>
      </c>
      <c r="E55" s="98">
        <f t="shared" si="11"/>
        <v>3200</v>
      </c>
      <c r="F55" s="113">
        <f t="shared" si="10"/>
        <v>36400</v>
      </c>
    </row>
    <row r="56" spans="1:6" ht="20.25">
      <c r="A56" s="116" t="s">
        <v>89</v>
      </c>
      <c r="B56" s="18" t="s">
        <v>13</v>
      </c>
      <c r="C56" s="18" t="s">
        <v>362</v>
      </c>
      <c r="D56" s="98">
        <f t="shared" si="11"/>
        <v>39600</v>
      </c>
      <c r="E56" s="98">
        <f t="shared" si="11"/>
        <v>3200</v>
      </c>
      <c r="F56" s="113">
        <f t="shared" si="10"/>
        <v>36400</v>
      </c>
    </row>
    <row r="57" spans="1:6" ht="30">
      <c r="A57" s="116" t="s">
        <v>90</v>
      </c>
      <c r="B57" s="18" t="s">
        <v>13</v>
      </c>
      <c r="C57" s="18" t="s">
        <v>345</v>
      </c>
      <c r="D57" s="98">
        <v>39600</v>
      </c>
      <c r="E57" s="98">
        <v>3200</v>
      </c>
      <c r="F57" s="113">
        <f t="shared" si="10"/>
        <v>36400</v>
      </c>
    </row>
    <row r="58" spans="1:6" ht="90">
      <c r="A58" s="122" t="s">
        <v>403</v>
      </c>
      <c r="B58" s="18" t="s">
        <v>13</v>
      </c>
      <c r="C58" s="18" t="s">
        <v>402</v>
      </c>
      <c r="D58" s="98">
        <f>D61+D64</f>
        <v>53200</v>
      </c>
      <c r="E58" s="108" t="s">
        <v>120</v>
      </c>
      <c r="F58" s="98">
        <f t="shared" ref="F58:F70" si="12">D58</f>
        <v>53200</v>
      </c>
    </row>
    <row r="59" spans="1:6" ht="30">
      <c r="A59" s="116" t="s">
        <v>347</v>
      </c>
      <c r="B59" s="18" t="s">
        <v>13</v>
      </c>
      <c r="C59" s="18" t="s">
        <v>346</v>
      </c>
      <c r="D59" s="98">
        <f>D60</f>
        <v>48200</v>
      </c>
      <c r="E59" s="108" t="str">
        <f>E60</f>
        <v>-</v>
      </c>
      <c r="F59" s="98">
        <f t="shared" si="12"/>
        <v>48200</v>
      </c>
    </row>
    <row r="60" spans="1:6" ht="20.25">
      <c r="A60" s="116" t="s">
        <v>81</v>
      </c>
      <c r="B60" s="18" t="s">
        <v>13</v>
      </c>
      <c r="C60" s="18" t="s">
        <v>244</v>
      </c>
      <c r="D60" s="98">
        <f>D61</f>
        <v>48200</v>
      </c>
      <c r="E60" s="108" t="str">
        <f>E61</f>
        <v>-</v>
      </c>
      <c r="F60" s="98">
        <f t="shared" si="12"/>
        <v>48200</v>
      </c>
    </row>
    <row r="61" spans="1:6" ht="20.25">
      <c r="A61" s="116" t="s">
        <v>78</v>
      </c>
      <c r="B61" s="18" t="s">
        <v>13</v>
      </c>
      <c r="C61" s="18" t="s">
        <v>245</v>
      </c>
      <c r="D61" s="98">
        <v>48200</v>
      </c>
      <c r="E61" s="108" t="s">
        <v>120</v>
      </c>
      <c r="F61" s="98">
        <f t="shared" si="12"/>
        <v>48200</v>
      </c>
    </row>
    <row r="62" spans="1:6" ht="20.25">
      <c r="A62" s="122" t="s">
        <v>348</v>
      </c>
      <c r="B62" s="18" t="s">
        <v>13</v>
      </c>
      <c r="C62" s="18" t="s">
        <v>349</v>
      </c>
      <c r="D62" s="98">
        <f>D63</f>
        <v>5000</v>
      </c>
      <c r="E62" s="108" t="str">
        <f>E63</f>
        <v>-</v>
      </c>
      <c r="F62" s="98">
        <f t="shared" si="12"/>
        <v>5000</v>
      </c>
    </row>
    <row r="63" spans="1:6" ht="20.25">
      <c r="A63" s="116" t="s">
        <v>81</v>
      </c>
      <c r="B63" s="18" t="s">
        <v>13</v>
      </c>
      <c r="C63" s="18" t="s">
        <v>246</v>
      </c>
      <c r="D63" s="98">
        <f>D64</f>
        <v>5000</v>
      </c>
      <c r="E63" s="108" t="str">
        <f>E64</f>
        <v>-</v>
      </c>
      <c r="F63" s="98">
        <f t="shared" si="12"/>
        <v>5000</v>
      </c>
    </row>
    <row r="64" spans="1:6" ht="20.25">
      <c r="A64" s="116" t="s">
        <v>78</v>
      </c>
      <c r="B64" s="18" t="s">
        <v>13</v>
      </c>
      <c r="C64" s="18" t="s">
        <v>247</v>
      </c>
      <c r="D64" s="98">
        <v>5000</v>
      </c>
      <c r="E64" s="108" t="s">
        <v>120</v>
      </c>
      <c r="F64" s="98">
        <f t="shared" si="12"/>
        <v>5000</v>
      </c>
    </row>
    <row r="65" spans="1:6" ht="60">
      <c r="A65" s="131" t="s">
        <v>328</v>
      </c>
      <c r="B65" s="18" t="s">
        <v>13</v>
      </c>
      <c r="C65" s="18" t="s">
        <v>360</v>
      </c>
      <c r="D65" s="98">
        <f>D70</f>
        <v>15000</v>
      </c>
      <c r="E65" s="108" t="str">
        <f>E70</f>
        <v>-</v>
      </c>
      <c r="F65" s="113">
        <f t="shared" si="12"/>
        <v>15000</v>
      </c>
    </row>
    <row r="66" spans="1:6" ht="135">
      <c r="A66" s="131" t="s">
        <v>441</v>
      </c>
      <c r="B66" s="18" t="s">
        <v>13</v>
      </c>
      <c r="C66" s="18" t="s">
        <v>329</v>
      </c>
      <c r="D66" s="98">
        <f>D67</f>
        <v>15000</v>
      </c>
      <c r="E66" s="111" t="str">
        <f>E67</f>
        <v>-</v>
      </c>
      <c r="F66" s="113">
        <f t="shared" si="12"/>
        <v>15000</v>
      </c>
    </row>
    <row r="67" spans="1:6" ht="31.5">
      <c r="A67" s="105" t="s">
        <v>199</v>
      </c>
      <c r="B67" s="18" t="s">
        <v>13</v>
      </c>
      <c r="C67" s="18" t="s">
        <v>330</v>
      </c>
      <c r="D67" s="98">
        <f t="shared" ref="D67:D69" si="13">D68</f>
        <v>15000</v>
      </c>
      <c r="E67" s="111" t="str">
        <f t="shared" ref="E67:E69" si="14">E68</f>
        <v>-</v>
      </c>
      <c r="F67" s="113">
        <f t="shared" si="12"/>
        <v>15000</v>
      </c>
    </row>
    <row r="68" spans="1:6" ht="20.25">
      <c r="A68" s="116" t="s">
        <v>81</v>
      </c>
      <c r="B68" s="18" t="s">
        <v>13</v>
      </c>
      <c r="C68" s="18" t="s">
        <v>331</v>
      </c>
      <c r="D68" s="98">
        <f t="shared" si="13"/>
        <v>15000</v>
      </c>
      <c r="E68" s="111" t="str">
        <f t="shared" si="14"/>
        <v>-</v>
      </c>
      <c r="F68" s="113">
        <f t="shared" si="12"/>
        <v>15000</v>
      </c>
    </row>
    <row r="69" spans="1:6" ht="20.25">
      <c r="A69" s="116" t="s">
        <v>177</v>
      </c>
      <c r="B69" s="18" t="s">
        <v>13</v>
      </c>
      <c r="C69" s="18" t="s">
        <v>332</v>
      </c>
      <c r="D69" s="98">
        <f t="shared" si="13"/>
        <v>15000</v>
      </c>
      <c r="E69" s="111" t="str">
        <f t="shared" si="14"/>
        <v>-</v>
      </c>
      <c r="F69" s="113">
        <f t="shared" si="12"/>
        <v>15000</v>
      </c>
    </row>
    <row r="70" spans="1:6" ht="20.25">
      <c r="A70" s="116" t="s">
        <v>77</v>
      </c>
      <c r="B70" s="18" t="s">
        <v>13</v>
      </c>
      <c r="C70" s="18" t="s">
        <v>333</v>
      </c>
      <c r="D70" s="98">
        <v>15000</v>
      </c>
      <c r="E70" s="111" t="s">
        <v>120</v>
      </c>
      <c r="F70" s="113">
        <f t="shared" si="12"/>
        <v>15000</v>
      </c>
    </row>
    <row r="71" spans="1:6" ht="46.5">
      <c r="A71" s="105" t="s">
        <v>334</v>
      </c>
      <c r="B71" s="18" t="s">
        <v>13</v>
      </c>
      <c r="C71" s="18" t="s">
        <v>363</v>
      </c>
      <c r="D71" s="98">
        <f>D72</f>
        <v>30000</v>
      </c>
      <c r="E71" s="148">
        <f>E72</f>
        <v>15000</v>
      </c>
      <c r="F71" s="98">
        <f>F72</f>
        <v>15000</v>
      </c>
    </row>
    <row r="72" spans="1:6" ht="111.75" customHeight="1">
      <c r="A72" s="105" t="s">
        <v>405</v>
      </c>
      <c r="B72" s="18" t="s">
        <v>13</v>
      </c>
      <c r="C72" s="18" t="s">
        <v>335</v>
      </c>
      <c r="D72" s="98">
        <f>D73</f>
        <v>30000</v>
      </c>
      <c r="E72" s="98">
        <f>E73</f>
        <v>15000</v>
      </c>
      <c r="F72" s="98">
        <f t="shared" ref="F72:F76" si="15">D72-E72</f>
        <v>15000</v>
      </c>
    </row>
    <row r="73" spans="1:6" ht="31.5">
      <c r="A73" s="105" t="s">
        <v>199</v>
      </c>
      <c r="B73" s="18" t="s">
        <v>13</v>
      </c>
      <c r="C73" s="18" t="s">
        <v>336</v>
      </c>
      <c r="D73" s="98">
        <f t="shared" ref="D73:D74" si="16">D74</f>
        <v>30000</v>
      </c>
      <c r="E73" s="98">
        <f t="shared" ref="E73:E74" si="17">E74</f>
        <v>15000</v>
      </c>
      <c r="F73" s="98">
        <f t="shared" si="15"/>
        <v>15000</v>
      </c>
    </row>
    <row r="74" spans="1:6" ht="20.25">
      <c r="A74" s="116" t="s">
        <v>81</v>
      </c>
      <c r="B74" s="18" t="s">
        <v>13</v>
      </c>
      <c r="C74" s="18" t="s">
        <v>337</v>
      </c>
      <c r="D74" s="98">
        <f t="shared" si="16"/>
        <v>30000</v>
      </c>
      <c r="E74" s="98">
        <f t="shared" si="17"/>
        <v>15000</v>
      </c>
      <c r="F74" s="98">
        <f t="shared" si="15"/>
        <v>15000</v>
      </c>
    </row>
    <row r="75" spans="1:6" ht="20.25">
      <c r="A75" s="116" t="s">
        <v>177</v>
      </c>
      <c r="B75" s="18" t="s">
        <v>13</v>
      </c>
      <c r="C75" s="18" t="s">
        <v>338</v>
      </c>
      <c r="D75" s="98">
        <f>D76</f>
        <v>30000</v>
      </c>
      <c r="E75" s="98">
        <f>E76</f>
        <v>15000</v>
      </c>
      <c r="F75" s="98">
        <f t="shared" si="15"/>
        <v>15000</v>
      </c>
    </row>
    <row r="76" spans="1:6" ht="20.25">
      <c r="A76" s="116" t="s">
        <v>77</v>
      </c>
      <c r="B76" s="18" t="s">
        <v>13</v>
      </c>
      <c r="C76" s="18" t="s">
        <v>339</v>
      </c>
      <c r="D76" s="98">
        <v>30000</v>
      </c>
      <c r="E76" s="98">
        <v>15000</v>
      </c>
      <c r="F76" s="98">
        <f t="shared" si="15"/>
        <v>15000</v>
      </c>
    </row>
    <row r="77" spans="1:6" ht="20.25">
      <c r="A77" s="116" t="s">
        <v>82</v>
      </c>
      <c r="B77" s="18" t="s">
        <v>13</v>
      </c>
      <c r="C77" s="18" t="s">
        <v>110</v>
      </c>
      <c r="D77" s="98">
        <f t="shared" ref="D77" si="18">D78</f>
        <v>164700</v>
      </c>
      <c r="E77" s="108" t="s">
        <v>120</v>
      </c>
      <c r="F77" s="113">
        <f>D77</f>
        <v>164700</v>
      </c>
    </row>
    <row r="78" spans="1:6" ht="20.25">
      <c r="A78" s="116" t="s">
        <v>83</v>
      </c>
      <c r="B78" s="18" t="s">
        <v>13</v>
      </c>
      <c r="C78" s="18" t="s">
        <v>111</v>
      </c>
      <c r="D78" s="98">
        <f>D80</f>
        <v>164700</v>
      </c>
      <c r="E78" s="108" t="s">
        <v>120</v>
      </c>
      <c r="F78" s="113">
        <f t="shared" ref="F78:F88" si="19">D78</f>
        <v>164700</v>
      </c>
    </row>
    <row r="79" spans="1:6" ht="20.25">
      <c r="A79" s="116" t="s">
        <v>388</v>
      </c>
      <c r="B79" s="18" t="s">
        <v>13</v>
      </c>
      <c r="C79" s="18" t="s">
        <v>364</v>
      </c>
      <c r="D79" s="98">
        <f>D80</f>
        <v>164700</v>
      </c>
      <c r="E79" s="108" t="s">
        <v>120</v>
      </c>
      <c r="F79" s="113">
        <f t="shared" si="19"/>
        <v>164700</v>
      </c>
    </row>
    <row r="80" spans="1:6" ht="64.5" customHeight="1">
      <c r="A80" s="116" t="s">
        <v>412</v>
      </c>
      <c r="B80" s="18" t="s">
        <v>13</v>
      </c>
      <c r="C80" s="18" t="s">
        <v>248</v>
      </c>
      <c r="D80" s="98">
        <f>D84+D85+D88</f>
        <v>164700</v>
      </c>
      <c r="E80" s="108" t="s">
        <v>120</v>
      </c>
      <c r="F80" s="113">
        <f t="shared" si="19"/>
        <v>164700</v>
      </c>
    </row>
    <row r="81" spans="1:6" ht="46.5">
      <c r="A81" s="55" t="s">
        <v>390</v>
      </c>
      <c r="B81" s="18" t="s">
        <v>13</v>
      </c>
      <c r="C81" s="18" t="s">
        <v>249</v>
      </c>
      <c r="D81" s="98">
        <f t="shared" ref="D81:D82" si="20">D82</f>
        <v>151700</v>
      </c>
      <c r="E81" s="108" t="s">
        <v>120</v>
      </c>
      <c r="F81" s="113">
        <f t="shared" si="19"/>
        <v>151700</v>
      </c>
    </row>
    <row r="82" spans="1:6" ht="20.25">
      <c r="A82" s="116" t="s">
        <v>81</v>
      </c>
      <c r="B82" s="18" t="s">
        <v>13</v>
      </c>
      <c r="C82" s="18" t="s">
        <v>250</v>
      </c>
      <c r="D82" s="98">
        <f t="shared" si="20"/>
        <v>151700</v>
      </c>
      <c r="E82" s="108" t="s">
        <v>120</v>
      </c>
      <c r="F82" s="113">
        <f t="shared" si="19"/>
        <v>151700</v>
      </c>
    </row>
    <row r="83" spans="1:6" ht="22.5" customHeight="1">
      <c r="A83" s="116" t="s">
        <v>69</v>
      </c>
      <c r="B83" s="18" t="s">
        <v>13</v>
      </c>
      <c r="C83" s="18" t="s">
        <v>251</v>
      </c>
      <c r="D83" s="98">
        <f>D84+D85</f>
        <v>151700</v>
      </c>
      <c r="E83" s="108" t="s">
        <v>120</v>
      </c>
      <c r="F83" s="113">
        <f t="shared" si="19"/>
        <v>151700</v>
      </c>
    </row>
    <row r="84" spans="1:6" ht="20.25">
      <c r="A84" s="116" t="s">
        <v>70</v>
      </c>
      <c r="B84" s="18" t="s">
        <v>13</v>
      </c>
      <c r="C84" s="18" t="s">
        <v>252</v>
      </c>
      <c r="D84" s="98">
        <v>116500</v>
      </c>
      <c r="E84" s="108" t="s">
        <v>120</v>
      </c>
      <c r="F84" s="113">
        <f t="shared" si="19"/>
        <v>116500</v>
      </c>
    </row>
    <row r="85" spans="1:6" ht="20.25">
      <c r="A85" s="116" t="s">
        <v>72</v>
      </c>
      <c r="B85" s="18" t="s">
        <v>13</v>
      </c>
      <c r="C85" s="18" t="s">
        <v>253</v>
      </c>
      <c r="D85" s="98">
        <v>35200</v>
      </c>
      <c r="E85" s="108" t="s">
        <v>120</v>
      </c>
      <c r="F85" s="113">
        <f t="shared" si="19"/>
        <v>35200</v>
      </c>
    </row>
    <row r="86" spans="1:6" ht="30">
      <c r="A86" s="116" t="s">
        <v>199</v>
      </c>
      <c r="B86" s="18" t="s">
        <v>13</v>
      </c>
      <c r="C86" s="18" t="s">
        <v>254</v>
      </c>
      <c r="D86" s="98">
        <v>13000</v>
      </c>
      <c r="E86" s="109" t="str">
        <f>E87</f>
        <v>-</v>
      </c>
      <c r="F86" s="113">
        <f t="shared" si="19"/>
        <v>13000</v>
      </c>
    </row>
    <row r="87" spans="1:6" ht="20.25">
      <c r="A87" s="116" t="s">
        <v>79</v>
      </c>
      <c r="B87" s="18" t="s">
        <v>13</v>
      </c>
      <c r="C87" s="18" t="s">
        <v>255</v>
      </c>
      <c r="D87" s="98">
        <v>13000</v>
      </c>
      <c r="E87" s="109" t="str">
        <f t="shared" ref="E87" si="21">E88</f>
        <v>-</v>
      </c>
      <c r="F87" s="113">
        <f t="shared" si="19"/>
        <v>13000</v>
      </c>
    </row>
    <row r="88" spans="1:6" ht="20.25">
      <c r="A88" s="116" t="s">
        <v>80</v>
      </c>
      <c r="B88" s="18" t="s">
        <v>13</v>
      </c>
      <c r="C88" s="18" t="s">
        <v>256</v>
      </c>
      <c r="D88" s="98">
        <v>13000</v>
      </c>
      <c r="E88" s="109" t="s">
        <v>120</v>
      </c>
      <c r="F88" s="113">
        <f t="shared" si="19"/>
        <v>13000</v>
      </c>
    </row>
    <row r="89" spans="1:6" ht="30">
      <c r="A89" s="116" t="s">
        <v>84</v>
      </c>
      <c r="B89" s="18" t="s">
        <v>13</v>
      </c>
      <c r="C89" s="18" t="s">
        <v>112</v>
      </c>
      <c r="D89" s="98">
        <f>D90</f>
        <v>117700</v>
      </c>
      <c r="E89" s="98">
        <f>E90</f>
        <v>7600</v>
      </c>
      <c r="F89" s="98">
        <f t="shared" si="0"/>
        <v>110100</v>
      </c>
    </row>
    <row r="90" spans="1:6" ht="53.25" customHeight="1">
      <c r="A90" s="116" t="s">
        <v>413</v>
      </c>
      <c r="B90" s="18" t="s">
        <v>13</v>
      </c>
      <c r="C90" s="18" t="s">
        <v>113</v>
      </c>
      <c r="D90" s="98">
        <f>D91+D97+D108</f>
        <v>117700</v>
      </c>
      <c r="E90" s="98">
        <f>E103</f>
        <v>7600</v>
      </c>
      <c r="F90" s="98">
        <f t="shared" si="0"/>
        <v>110100</v>
      </c>
    </row>
    <row r="91" spans="1:6" ht="93.75" customHeight="1">
      <c r="A91" s="55" t="s">
        <v>475</v>
      </c>
      <c r="B91" s="18" t="s">
        <v>13</v>
      </c>
      <c r="C91" s="18" t="s">
        <v>476</v>
      </c>
      <c r="D91" s="98">
        <f>D92</f>
        <v>6100</v>
      </c>
      <c r="E91" s="108" t="s">
        <v>120</v>
      </c>
      <c r="F91" s="98">
        <f t="shared" ref="F91:F102" si="22">D91</f>
        <v>6100</v>
      </c>
    </row>
    <row r="92" spans="1:6" ht="123" customHeight="1">
      <c r="A92" s="55" t="s">
        <v>478</v>
      </c>
      <c r="B92" s="18" t="s">
        <v>13</v>
      </c>
      <c r="C92" s="18" t="s">
        <v>477</v>
      </c>
      <c r="D92" s="98">
        <f>D93</f>
        <v>6100</v>
      </c>
      <c r="E92" s="108" t="s">
        <v>120</v>
      </c>
      <c r="F92" s="98">
        <f t="shared" si="22"/>
        <v>6100</v>
      </c>
    </row>
    <row r="93" spans="1:6" ht="32.25" customHeight="1">
      <c r="A93" s="105" t="s">
        <v>199</v>
      </c>
      <c r="B93" s="18" t="s">
        <v>13</v>
      </c>
      <c r="C93" s="18" t="s">
        <v>479</v>
      </c>
      <c r="D93" s="98">
        <f>D94</f>
        <v>6100</v>
      </c>
      <c r="E93" s="108" t="s">
        <v>120</v>
      </c>
      <c r="F93" s="98">
        <f t="shared" si="22"/>
        <v>6100</v>
      </c>
    </row>
    <row r="94" spans="1:6" ht="22.5" customHeight="1">
      <c r="A94" s="105" t="s">
        <v>81</v>
      </c>
      <c r="B94" s="18" t="s">
        <v>13</v>
      </c>
      <c r="C94" s="18" t="s">
        <v>480</v>
      </c>
      <c r="D94" s="98">
        <f>D95</f>
        <v>6100</v>
      </c>
      <c r="E94" s="108" t="s">
        <v>120</v>
      </c>
      <c r="F94" s="98">
        <f t="shared" si="22"/>
        <v>6100</v>
      </c>
    </row>
    <row r="95" spans="1:6" ht="22.5" customHeight="1">
      <c r="A95" s="116" t="s">
        <v>177</v>
      </c>
      <c r="B95" s="18" t="s">
        <v>13</v>
      </c>
      <c r="C95" s="18" t="s">
        <v>481</v>
      </c>
      <c r="D95" s="98">
        <f>D96</f>
        <v>6100</v>
      </c>
      <c r="E95" s="108" t="s">
        <v>120</v>
      </c>
      <c r="F95" s="98">
        <f t="shared" si="22"/>
        <v>6100</v>
      </c>
    </row>
    <row r="96" spans="1:6" ht="24" customHeight="1">
      <c r="A96" s="116" t="s">
        <v>77</v>
      </c>
      <c r="B96" s="18" t="s">
        <v>13</v>
      </c>
      <c r="C96" s="18" t="s">
        <v>482</v>
      </c>
      <c r="D96" s="98">
        <v>6100</v>
      </c>
      <c r="E96" s="108" t="s">
        <v>120</v>
      </c>
      <c r="F96" s="98">
        <f t="shared" si="22"/>
        <v>6100</v>
      </c>
    </row>
    <row r="97" spans="1:6" ht="94.5" customHeight="1">
      <c r="A97" s="55" t="s">
        <v>416</v>
      </c>
      <c r="B97" s="18" t="s">
        <v>13</v>
      </c>
      <c r="C97" s="18" t="s">
        <v>365</v>
      </c>
      <c r="D97" s="98">
        <f>D98+D103</f>
        <v>96600</v>
      </c>
      <c r="E97" s="109">
        <v>7600</v>
      </c>
      <c r="F97" s="98">
        <f>D97-E97</f>
        <v>89000</v>
      </c>
    </row>
    <row r="98" spans="1:6" ht="154.5" customHeight="1">
      <c r="A98" s="55" t="s">
        <v>414</v>
      </c>
      <c r="B98" s="18" t="s">
        <v>13</v>
      </c>
      <c r="C98" s="18" t="s">
        <v>323</v>
      </c>
      <c r="D98" s="98">
        <f>D101</f>
        <v>5000</v>
      </c>
      <c r="E98" s="108" t="s">
        <v>120</v>
      </c>
      <c r="F98" s="98">
        <f t="shared" si="22"/>
        <v>5000</v>
      </c>
    </row>
    <row r="99" spans="1:6" ht="36" customHeight="1">
      <c r="A99" s="105" t="s">
        <v>199</v>
      </c>
      <c r="B99" s="18" t="s">
        <v>13</v>
      </c>
      <c r="C99" s="18" t="s">
        <v>366</v>
      </c>
      <c r="D99" s="98">
        <f t="shared" ref="D99:D100" si="23">D100</f>
        <v>5000</v>
      </c>
      <c r="E99" s="108" t="s">
        <v>120</v>
      </c>
      <c r="F99" s="98">
        <f t="shared" si="22"/>
        <v>5000</v>
      </c>
    </row>
    <row r="100" spans="1:6" ht="21" customHeight="1">
      <c r="A100" s="55" t="s">
        <v>81</v>
      </c>
      <c r="B100" s="18" t="s">
        <v>13</v>
      </c>
      <c r="C100" s="18" t="s">
        <v>367</v>
      </c>
      <c r="D100" s="98">
        <f t="shared" si="23"/>
        <v>5000</v>
      </c>
      <c r="E100" s="108" t="s">
        <v>120</v>
      </c>
      <c r="F100" s="98">
        <f t="shared" si="22"/>
        <v>5000</v>
      </c>
    </row>
    <row r="101" spans="1:6" ht="25.5" customHeight="1">
      <c r="A101" s="116" t="s">
        <v>177</v>
      </c>
      <c r="B101" s="18" t="s">
        <v>13</v>
      </c>
      <c r="C101" s="18" t="s">
        <v>324</v>
      </c>
      <c r="D101" s="98">
        <f>D102</f>
        <v>5000</v>
      </c>
      <c r="E101" s="108" t="s">
        <v>120</v>
      </c>
      <c r="F101" s="98">
        <f t="shared" si="22"/>
        <v>5000</v>
      </c>
    </row>
    <row r="102" spans="1:6" ht="26.25" customHeight="1">
      <c r="A102" s="116" t="s">
        <v>77</v>
      </c>
      <c r="B102" s="18" t="s">
        <v>13</v>
      </c>
      <c r="C102" s="18" t="s">
        <v>325</v>
      </c>
      <c r="D102" s="98">
        <v>5000</v>
      </c>
      <c r="E102" s="108" t="s">
        <v>120</v>
      </c>
      <c r="F102" s="98">
        <f t="shared" si="22"/>
        <v>5000</v>
      </c>
    </row>
    <row r="103" spans="1:6" ht="189" customHeight="1">
      <c r="A103" s="116" t="s">
        <v>415</v>
      </c>
      <c r="B103" s="18" t="s">
        <v>13</v>
      </c>
      <c r="C103" s="18" t="s">
        <v>260</v>
      </c>
      <c r="D103" s="98">
        <f>D105</f>
        <v>91600</v>
      </c>
      <c r="E103" s="98">
        <f>E105</f>
        <v>7600</v>
      </c>
      <c r="F103" s="113">
        <f>D103-E103</f>
        <v>84000</v>
      </c>
    </row>
    <row r="104" spans="1:6" ht="22.5" customHeight="1">
      <c r="A104" s="116" t="s">
        <v>64</v>
      </c>
      <c r="B104" s="18" t="s">
        <v>13</v>
      </c>
      <c r="C104" s="18" t="s">
        <v>368</v>
      </c>
      <c r="D104" s="98">
        <f>D105</f>
        <v>91600</v>
      </c>
      <c r="E104" s="98">
        <f>E105</f>
        <v>7600</v>
      </c>
      <c r="F104" s="113">
        <f>D104-E104</f>
        <v>84000</v>
      </c>
    </row>
    <row r="105" spans="1:6" ht="20.25">
      <c r="A105" s="116" t="s">
        <v>81</v>
      </c>
      <c r="B105" s="18" t="s">
        <v>13</v>
      </c>
      <c r="C105" s="18" t="s">
        <v>259</v>
      </c>
      <c r="D105" s="98">
        <f t="shared" ref="D105:E105" si="24">D106</f>
        <v>91600</v>
      </c>
      <c r="E105" s="98">
        <f t="shared" si="24"/>
        <v>7600</v>
      </c>
      <c r="F105" s="113">
        <f>D105-E105</f>
        <v>84000</v>
      </c>
    </row>
    <row r="106" spans="1:6" ht="20.25">
      <c r="A106" s="116" t="s">
        <v>89</v>
      </c>
      <c r="B106" s="18" t="s">
        <v>13</v>
      </c>
      <c r="C106" s="18" t="s">
        <v>258</v>
      </c>
      <c r="D106" s="98">
        <f>D107</f>
        <v>91600</v>
      </c>
      <c r="E106" s="98">
        <f>E107</f>
        <v>7600</v>
      </c>
      <c r="F106" s="113">
        <f>D106-E106</f>
        <v>84000</v>
      </c>
    </row>
    <row r="107" spans="1:6" ht="30">
      <c r="A107" s="116" t="s">
        <v>90</v>
      </c>
      <c r="B107" s="18" t="s">
        <v>13</v>
      </c>
      <c r="C107" s="18" t="s">
        <v>257</v>
      </c>
      <c r="D107" s="98">
        <v>91600</v>
      </c>
      <c r="E107" s="98">
        <v>7600</v>
      </c>
      <c r="F107" s="113">
        <f>D107-E107</f>
        <v>84000</v>
      </c>
    </row>
    <row r="108" spans="1:6" ht="96.75" customHeight="1">
      <c r="A108" s="116" t="s">
        <v>417</v>
      </c>
      <c r="B108" s="18" t="s">
        <v>13</v>
      </c>
      <c r="C108" s="18" t="s">
        <v>327</v>
      </c>
      <c r="D108" s="98">
        <f>D109</f>
        <v>15000</v>
      </c>
      <c r="E108" s="109" t="s">
        <v>120</v>
      </c>
      <c r="F108" s="113">
        <f t="shared" ref="F108:F125" si="25">D108</f>
        <v>15000</v>
      </c>
    </row>
    <row r="109" spans="1:6" ht="109.5" customHeight="1">
      <c r="A109" s="55" t="s">
        <v>418</v>
      </c>
      <c r="B109" s="18" t="s">
        <v>13</v>
      </c>
      <c r="C109" s="18" t="s">
        <v>261</v>
      </c>
      <c r="D109" s="98">
        <f>D110</f>
        <v>15000</v>
      </c>
      <c r="E109" s="109" t="s">
        <v>120</v>
      </c>
      <c r="F109" s="113">
        <f t="shared" si="25"/>
        <v>15000</v>
      </c>
    </row>
    <row r="110" spans="1:6" ht="35.25" customHeight="1">
      <c r="A110" s="116" t="s">
        <v>419</v>
      </c>
      <c r="B110" s="18" t="s">
        <v>13</v>
      </c>
      <c r="C110" s="18" t="s">
        <v>263</v>
      </c>
      <c r="D110" s="98">
        <f>D112</f>
        <v>15000</v>
      </c>
      <c r="E110" s="109" t="s">
        <v>120</v>
      </c>
      <c r="F110" s="113">
        <f t="shared" si="25"/>
        <v>15000</v>
      </c>
    </row>
    <row r="111" spans="1:6" ht="21.75" customHeight="1">
      <c r="A111" s="116" t="s">
        <v>79</v>
      </c>
      <c r="B111" s="18" t="s">
        <v>13</v>
      </c>
      <c r="C111" s="18" t="s">
        <v>369</v>
      </c>
      <c r="D111" s="98">
        <f>D110</f>
        <v>15000</v>
      </c>
      <c r="E111" s="109" t="s">
        <v>120</v>
      </c>
      <c r="F111" s="113">
        <f t="shared" si="25"/>
        <v>15000</v>
      </c>
    </row>
    <row r="112" spans="1:6" ht="20.25">
      <c r="A112" s="116" t="s">
        <v>80</v>
      </c>
      <c r="B112" s="18" t="s">
        <v>13</v>
      </c>
      <c r="C112" s="18" t="s">
        <v>262</v>
      </c>
      <c r="D112" s="98">
        <v>15000</v>
      </c>
      <c r="E112" s="109" t="s">
        <v>120</v>
      </c>
      <c r="F112" s="113">
        <f t="shared" si="25"/>
        <v>15000</v>
      </c>
    </row>
    <row r="113" spans="1:6" ht="21" customHeight="1">
      <c r="A113" s="116" t="s">
        <v>420</v>
      </c>
      <c r="B113" s="18" t="s">
        <v>13</v>
      </c>
      <c r="C113" s="18" t="s">
        <v>178</v>
      </c>
      <c r="D113" s="98">
        <f>D114</f>
        <v>497700</v>
      </c>
      <c r="E113" s="109" t="s">
        <v>120</v>
      </c>
      <c r="F113" s="98">
        <f t="shared" si="25"/>
        <v>497700</v>
      </c>
    </row>
    <row r="114" spans="1:6" ht="19.5" customHeight="1">
      <c r="A114" s="116" t="s">
        <v>176</v>
      </c>
      <c r="B114" s="18" t="s">
        <v>13</v>
      </c>
      <c r="C114" s="18" t="s">
        <v>179</v>
      </c>
      <c r="D114" s="98">
        <f>D115+D136</f>
        <v>497700</v>
      </c>
      <c r="E114" s="109" t="s">
        <v>120</v>
      </c>
      <c r="F114" s="98">
        <f t="shared" si="25"/>
        <v>497700</v>
      </c>
    </row>
    <row r="115" spans="1:6" ht="63.75" customHeight="1">
      <c r="A115" s="116" t="s">
        <v>421</v>
      </c>
      <c r="B115" s="18" t="s">
        <v>13</v>
      </c>
      <c r="C115" s="18" t="s">
        <v>326</v>
      </c>
      <c r="D115" s="98">
        <f>D116+D121+D126+D131</f>
        <v>377700</v>
      </c>
      <c r="E115" s="109" t="s">
        <v>120</v>
      </c>
      <c r="F115" s="98">
        <f t="shared" si="25"/>
        <v>377700</v>
      </c>
    </row>
    <row r="116" spans="1:6" ht="81.75" customHeight="1">
      <c r="A116" s="116" t="s">
        <v>423</v>
      </c>
      <c r="B116" s="18" t="s">
        <v>13</v>
      </c>
      <c r="C116" s="18" t="s">
        <v>422</v>
      </c>
      <c r="D116" s="98">
        <f>D117</f>
        <v>337700</v>
      </c>
      <c r="E116" s="109" t="s">
        <v>120</v>
      </c>
      <c r="F116" s="98">
        <f t="shared" si="25"/>
        <v>337700</v>
      </c>
    </row>
    <row r="117" spans="1:6" ht="30">
      <c r="A117" s="116" t="s">
        <v>173</v>
      </c>
      <c r="B117" s="18" t="s">
        <v>13</v>
      </c>
      <c r="C117" s="18" t="s">
        <v>264</v>
      </c>
      <c r="D117" s="98">
        <f t="shared" ref="D117:D128" si="26">D118</f>
        <v>337700</v>
      </c>
      <c r="E117" s="109" t="s">
        <v>120</v>
      </c>
      <c r="F117" s="98">
        <f t="shared" si="25"/>
        <v>337700</v>
      </c>
    </row>
    <row r="118" spans="1:6" ht="20.25">
      <c r="A118" s="116" t="s">
        <v>81</v>
      </c>
      <c r="B118" s="18" t="s">
        <v>13</v>
      </c>
      <c r="C118" s="18" t="s">
        <v>265</v>
      </c>
      <c r="D118" s="98">
        <f t="shared" si="26"/>
        <v>337700</v>
      </c>
      <c r="E118" s="109" t="s">
        <v>120</v>
      </c>
      <c r="F118" s="98">
        <f t="shared" si="25"/>
        <v>337700</v>
      </c>
    </row>
    <row r="119" spans="1:6" ht="18.75" customHeight="1">
      <c r="A119" s="116" t="s">
        <v>177</v>
      </c>
      <c r="B119" s="18" t="s">
        <v>13</v>
      </c>
      <c r="C119" s="18" t="s">
        <v>266</v>
      </c>
      <c r="D119" s="98">
        <f t="shared" si="26"/>
        <v>337700</v>
      </c>
      <c r="E119" s="109" t="s">
        <v>120</v>
      </c>
      <c r="F119" s="98">
        <f t="shared" si="25"/>
        <v>337700</v>
      </c>
    </row>
    <row r="120" spans="1:6" ht="20.25">
      <c r="A120" s="116" t="s">
        <v>76</v>
      </c>
      <c r="B120" s="18" t="s">
        <v>13</v>
      </c>
      <c r="C120" s="18" t="s">
        <v>267</v>
      </c>
      <c r="D120" s="98">
        <v>337700</v>
      </c>
      <c r="E120" s="109" t="s">
        <v>120</v>
      </c>
      <c r="F120" s="98">
        <f t="shared" si="25"/>
        <v>337700</v>
      </c>
    </row>
    <row r="121" spans="1:6" ht="105">
      <c r="A121" s="116" t="s">
        <v>426</v>
      </c>
      <c r="B121" s="18" t="s">
        <v>13</v>
      </c>
      <c r="C121" s="18" t="s">
        <v>307</v>
      </c>
      <c r="D121" s="98">
        <f>D122</f>
        <v>700</v>
      </c>
      <c r="E121" s="109" t="s">
        <v>120</v>
      </c>
      <c r="F121" s="113">
        <f t="shared" si="25"/>
        <v>700</v>
      </c>
    </row>
    <row r="122" spans="1:6" ht="30">
      <c r="A122" s="116" t="s">
        <v>173</v>
      </c>
      <c r="B122" s="18" t="s">
        <v>13</v>
      </c>
      <c r="C122" s="18" t="s">
        <v>308</v>
      </c>
      <c r="D122" s="98">
        <f t="shared" ref="D122:D124" si="27">D123</f>
        <v>700</v>
      </c>
      <c r="E122" s="109" t="s">
        <v>120</v>
      </c>
      <c r="F122" s="113">
        <f t="shared" si="25"/>
        <v>700</v>
      </c>
    </row>
    <row r="123" spans="1:6" ht="20.25">
      <c r="A123" s="116" t="s">
        <v>81</v>
      </c>
      <c r="B123" s="18" t="s">
        <v>13</v>
      </c>
      <c r="C123" s="18" t="s">
        <v>309</v>
      </c>
      <c r="D123" s="98">
        <f t="shared" si="27"/>
        <v>700</v>
      </c>
      <c r="E123" s="109" t="s">
        <v>120</v>
      </c>
      <c r="F123" s="113">
        <f t="shared" si="25"/>
        <v>700</v>
      </c>
    </row>
    <row r="124" spans="1:6" ht="20.25">
      <c r="A124" s="116" t="s">
        <v>177</v>
      </c>
      <c r="B124" s="18" t="s">
        <v>13</v>
      </c>
      <c r="C124" s="18" t="s">
        <v>310</v>
      </c>
      <c r="D124" s="98">
        <f t="shared" si="27"/>
        <v>700</v>
      </c>
      <c r="E124" s="109" t="s">
        <v>120</v>
      </c>
      <c r="F124" s="113">
        <f t="shared" si="25"/>
        <v>700</v>
      </c>
    </row>
    <row r="125" spans="1:6" ht="20.25">
      <c r="A125" s="116" t="s">
        <v>76</v>
      </c>
      <c r="B125" s="18" t="s">
        <v>13</v>
      </c>
      <c r="C125" s="18" t="s">
        <v>311</v>
      </c>
      <c r="D125" s="98">
        <v>700</v>
      </c>
      <c r="E125" s="109" t="s">
        <v>120</v>
      </c>
      <c r="F125" s="113">
        <f t="shared" si="25"/>
        <v>700</v>
      </c>
    </row>
    <row r="126" spans="1:6" ht="75">
      <c r="A126" s="116" t="s">
        <v>424</v>
      </c>
      <c r="B126" s="18" t="s">
        <v>13</v>
      </c>
      <c r="C126" s="18" t="s">
        <v>268</v>
      </c>
      <c r="D126" s="98">
        <f>D127</f>
        <v>36900</v>
      </c>
      <c r="E126" s="109" t="s">
        <v>120</v>
      </c>
      <c r="F126" s="98">
        <f t="shared" ref="F126:F141" si="28">D126</f>
        <v>36900</v>
      </c>
    </row>
    <row r="127" spans="1:6" ht="30">
      <c r="A127" s="116" t="s">
        <v>173</v>
      </c>
      <c r="B127" s="18" t="s">
        <v>13</v>
      </c>
      <c r="C127" s="18" t="s">
        <v>269</v>
      </c>
      <c r="D127" s="98">
        <f t="shared" si="26"/>
        <v>36900</v>
      </c>
      <c r="E127" s="109" t="s">
        <v>120</v>
      </c>
      <c r="F127" s="98">
        <f t="shared" si="28"/>
        <v>36900</v>
      </c>
    </row>
    <row r="128" spans="1:6" ht="20.25">
      <c r="A128" s="116" t="s">
        <v>81</v>
      </c>
      <c r="B128" s="18" t="s">
        <v>13</v>
      </c>
      <c r="C128" s="18" t="s">
        <v>270</v>
      </c>
      <c r="D128" s="98">
        <f t="shared" si="26"/>
        <v>36900</v>
      </c>
      <c r="E128" s="109" t="s">
        <v>120</v>
      </c>
      <c r="F128" s="98">
        <f t="shared" si="28"/>
        <v>36900</v>
      </c>
    </row>
    <row r="129" spans="1:6" ht="20.25">
      <c r="A129" s="116" t="s">
        <v>177</v>
      </c>
      <c r="B129" s="18" t="s">
        <v>13</v>
      </c>
      <c r="C129" s="18" t="s">
        <v>271</v>
      </c>
      <c r="D129" s="98">
        <f>D130</f>
        <v>36900</v>
      </c>
      <c r="E129" s="109" t="s">
        <v>120</v>
      </c>
      <c r="F129" s="98">
        <f t="shared" si="28"/>
        <v>36900</v>
      </c>
    </row>
    <row r="130" spans="1:6" ht="20.25">
      <c r="A130" s="116" t="s">
        <v>76</v>
      </c>
      <c r="B130" s="18" t="s">
        <v>13</v>
      </c>
      <c r="C130" s="18" t="s">
        <v>272</v>
      </c>
      <c r="D130" s="98">
        <v>36900</v>
      </c>
      <c r="E130" s="109" t="s">
        <v>120</v>
      </c>
      <c r="F130" s="98">
        <f t="shared" si="28"/>
        <v>36900</v>
      </c>
    </row>
    <row r="131" spans="1:6" ht="122.25" customHeight="1">
      <c r="A131" s="116" t="s">
        <v>425</v>
      </c>
      <c r="B131" s="18" t="s">
        <v>13</v>
      </c>
      <c r="C131" s="18" t="s">
        <v>303</v>
      </c>
      <c r="D131" s="98">
        <f>D132</f>
        <v>2400</v>
      </c>
      <c r="E131" s="109" t="s">
        <v>120</v>
      </c>
      <c r="F131" s="113">
        <f>D131</f>
        <v>2400</v>
      </c>
    </row>
    <row r="132" spans="1:6" ht="38.25" customHeight="1">
      <c r="A132" s="116" t="s">
        <v>173</v>
      </c>
      <c r="B132" s="18" t="s">
        <v>13</v>
      </c>
      <c r="C132" s="18" t="s">
        <v>304</v>
      </c>
      <c r="D132" s="98">
        <f t="shared" ref="D132:D134" si="29">D133</f>
        <v>2400</v>
      </c>
      <c r="E132" s="109" t="s">
        <v>120</v>
      </c>
      <c r="F132" s="113">
        <f>D132</f>
        <v>2400</v>
      </c>
    </row>
    <row r="133" spans="1:6" ht="16.5" customHeight="1">
      <c r="A133" s="116" t="s">
        <v>81</v>
      </c>
      <c r="B133" s="18" t="s">
        <v>13</v>
      </c>
      <c r="C133" s="18" t="s">
        <v>306</v>
      </c>
      <c r="D133" s="98">
        <f t="shared" si="29"/>
        <v>2400</v>
      </c>
      <c r="E133" s="109" t="s">
        <v>120</v>
      </c>
      <c r="F133" s="113">
        <f>D133</f>
        <v>2400</v>
      </c>
    </row>
    <row r="134" spans="1:6" ht="19.5" customHeight="1">
      <c r="A134" s="116" t="s">
        <v>177</v>
      </c>
      <c r="B134" s="18" t="s">
        <v>13</v>
      </c>
      <c r="C134" s="18" t="s">
        <v>305</v>
      </c>
      <c r="D134" s="98">
        <f t="shared" si="29"/>
        <v>2400</v>
      </c>
      <c r="E134" s="109" t="s">
        <v>120</v>
      </c>
      <c r="F134" s="113">
        <f>D134</f>
        <v>2400</v>
      </c>
    </row>
    <row r="135" spans="1:6" ht="15.75" customHeight="1">
      <c r="A135" s="116" t="s">
        <v>76</v>
      </c>
      <c r="B135" s="18" t="s">
        <v>13</v>
      </c>
      <c r="C135" s="18" t="s">
        <v>302</v>
      </c>
      <c r="D135" s="98">
        <v>2400</v>
      </c>
      <c r="E135" s="109" t="s">
        <v>120</v>
      </c>
      <c r="F135" s="113">
        <f>D135</f>
        <v>2400</v>
      </c>
    </row>
    <row r="136" spans="1:6" ht="45">
      <c r="A136" s="116" t="s">
        <v>427</v>
      </c>
      <c r="B136" s="18" t="s">
        <v>13</v>
      </c>
      <c r="C136" s="18" t="s">
        <v>428</v>
      </c>
      <c r="D136" s="98">
        <f>D138</f>
        <v>120000</v>
      </c>
      <c r="E136" s="109" t="s">
        <v>120</v>
      </c>
      <c r="F136" s="98">
        <f t="shared" si="28"/>
        <v>120000</v>
      </c>
    </row>
    <row r="137" spans="1:6" ht="90">
      <c r="A137" s="116" t="s">
        <v>442</v>
      </c>
      <c r="B137" s="18" t="s">
        <v>13</v>
      </c>
      <c r="C137" s="18" t="s">
        <v>273</v>
      </c>
      <c r="D137" s="98">
        <f>D138</f>
        <v>120000</v>
      </c>
      <c r="E137" s="109" t="s">
        <v>120</v>
      </c>
      <c r="F137" s="98">
        <f t="shared" si="28"/>
        <v>120000</v>
      </c>
    </row>
    <row r="138" spans="1:6" ht="30">
      <c r="A138" s="116" t="s">
        <v>173</v>
      </c>
      <c r="B138" s="18" t="s">
        <v>13</v>
      </c>
      <c r="C138" s="18" t="s">
        <v>274</v>
      </c>
      <c r="D138" s="98">
        <f t="shared" ref="D138:D140" si="30">D139</f>
        <v>120000</v>
      </c>
      <c r="E138" s="109" t="s">
        <v>120</v>
      </c>
      <c r="F138" s="98">
        <f t="shared" si="28"/>
        <v>120000</v>
      </c>
    </row>
    <row r="139" spans="1:6" ht="20.25">
      <c r="A139" s="116" t="s">
        <v>81</v>
      </c>
      <c r="B139" s="18" t="s">
        <v>13</v>
      </c>
      <c r="C139" s="18" t="s">
        <v>275</v>
      </c>
      <c r="D139" s="98">
        <f t="shared" si="30"/>
        <v>120000</v>
      </c>
      <c r="E139" s="109" t="s">
        <v>120</v>
      </c>
      <c r="F139" s="98">
        <f t="shared" si="28"/>
        <v>120000</v>
      </c>
    </row>
    <row r="140" spans="1:6" ht="20.25">
      <c r="A140" s="116" t="s">
        <v>177</v>
      </c>
      <c r="B140" s="18" t="s">
        <v>13</v>
      </c>
      <c r="C140" s="18" t="s">
        <v>276</v>
      </c>
      <c r="D140" s="98">
        <f t="shared" si="30"/>
        <v>120000</v>
      </c>
      <c r="E140" s="109" t="s">
        <v>120</v>
      </c>
      <c r="F140" s="98">
        <f t="shared" si="28"/>
        <v>120000</v>
      </c>
    </row>
    <row r="141" spans="1:6" ht="20.25">
      <c r="A141" s="116" t="s">
        <v>76</v>
      </c>
      <c r="B141" s="18" t="s">
        <v>13</v>
      </c>
      <c r="C141" s="18" t="s">
        <v>277</v>
      </c>
      <c r="D141" s="98">
        <v>120000</v>
      </c>
      <c r="E141" s="109" t="s">
        <v>120</v>
      </c>
      <c r="F141" s="98">
        <f t="shared" si="28"/>
        <v>120000</v>
      </c>
    </row>
    <row r="142" spans="1:6" ht="24.75" customHeight="1">
      <c r="A142" s="55" t="s">
        <v>429</v>
      </c>
      <c r="B142" s="18" t="s">
        <v>13</v>
      </c>
      <c r="C142" s="18" t="s">
        <v>137</v>
      </c>
      <c r="D142" s="98">
        <f>D143+D165</f>
        <v>2024900</v>
      </c>
      <c r="E142" s="108" t="s">
        <v>120</v>
      </c>
      <c r="F142" s="98">
        <f t="shared" ref="F142:F171" si="31">D142</f>
        <v>2024900</v>
      </c>
    </row>
    <row r="143" spans="1:6" ht="20.25">
      <c r="A143" s="116" t="s">
        <v>430</v>
      </c>
      <c r="B143" s="18" t="s">
        <v>13</v>
      </c>
      <c r="C143" s="18" t="s">
        <v>180</v>
      </c>
      <c r="D143" s="98">
        <f>D144</f>
        <v>546100</v>
      </c>
      <c r="E143" s="108" t="s">
        <v>120</v>
      </c>
      <c r="F143" s="98">
        <f t="shared" si="31"/>
        <v>546100</v>
      </c>
    </row>
    <row r="144" spans="1:6" ht="30">
      <c r="A144" s="116" t="s">
        <v>431</v>
      </c>
      <c r="B144" s="18" t="s">
        <v>13</v>
      </c>
      <c r="C144" s="18" t="s">
        <v>287</v>
      </c>
      <c r="D144" s="98">
        <f>D145+D150+D155+D160</f>
        <v>546100</v>
      </c>
      <c r="E144" s="108" t="s">
        <v>120</v>
      </c>
      <c r="F144" s="98">
        <f t="shared" si="31"/>
        <v>546100</v>
      </c>
    </row>
    <row r="145" spans="1:6" ht="120">
      <c r="A145" s="116" t="s">
        <v>434</v>
      </c>
      <c r="B145" s="18" t="s">
        <v>13</v>
      </c>
      <c r="C145" s="18" t="s">
        <v>352</v>
      </c>
      <c r="D145" s="98">
        <f>D149</f>
        <v>5000</v>
      </c>
      <c r="E145" s="108" t="str">
        <f>E149</f>
        <v>-</v>
      </c>
      <c r="F145" s="98">
        <f t="shared" si="31"/>
        <v>5000</v>
      </c>
    </row>
    <row r="146" spans="1:6" ht="45">
      <c r="A146" s="116" t="s">
        <v>435</v>
      </c>
      <c r="B146" s="18" t="s">
        <v>13</v>
      </c>
      <c r="C146" s="18" t="s">
        <v>373</v>
      </c>
      <c r="D146" s="98">
        <f t="shared" ref="D146:E147" si="32">D147</f>
        <v>5000</v>
      </c>
      <c r="E146" s="108" t="str">
        <f t="shared" si="32"/>
        <v>-</v>
      </c>
      <c r="F146" s="98">
        <f t="shared" si="31"/>
        <v>5000</v>
      </c>
    </row>
    <row r="147" spans="1:6" ht="20.25">
      <c r="A147" s="116" t="s">
        <v>81</v>
      </c>
      <c r="B147" s="18" t="s">
        <v>13</v>
      </c>
      <c r="C147" s="18" t="s">
        <v>374</v>
      </c>
      <c r="D147" s="98">
        <f t="shared" si="32"/>
        <v>5000</v>
      </c>
      <c r="E147" s="108" t="str">
        <f t="shared" si="32"/>
        <v>-</v>
      </c>
      <c r="F147" s="98">
        <f t="shared" si="31"/>
        <v>5000</v>
      </c>
    </row>
    <row r="148" spans="1:6" ht="20.25">
      <c r="A148" s="116" t="s">
        <v>138</v>
      </c>
      <c r="B148" s="18" t="s">
        <v>13</v>
      </c>
      <c r="C148" s="18" t="s">
        <v>351</v>
      </c>
      <c r="D148" s="98">
        <f>D149</f>
        <v>5000</v>
      </c>
      <c r="E148" s="108" t="str">
        <f>E149</f>
        <v>-</v>
      </c>
      <c r="F148" s="98">
        <f t="shared" si="31"/>
        <v>5000</v>
      </c>
    </row>
    <row r="149" spans="1:6" ht="45">
      <c r="A149" s="116" t="s">
        <v>195</v>
      </c>
      <c r="B149" s="18" t="s">
        <v>13</v>
      </c>
      <c r="C149" s="18" t="s">
        <v>350</v>
      </c>
      <c r="D149" s="98">
        <v>5000</v>
      </c>
      <c r="E149" s="108" t="s">
        <v>120</v>
      </c>
      <c r="F149" s="98">
        <f t="shared" si="31"/>
        <v>5000</v>
      </c>
    </row>
    <row r="150" spans="1:6" ht="94.5" customHeight="1">
      <c r="A150" s="116" t="s">
        <v>483</v>
      </c>
      <c r="B150" s="18" t="s">
        <v>13</v>
      </c>
      <c r="C150" s="18" t="s">
        <v>484</v>
      </c>
      <c r="D150" s="98">
        <f>D151</f>
        <v>250000</v>
      </c>
      <c r="E150" s="108" t="s">
        <v>120</v>
      </c>
      <c r="F150" s="98">
        <f t="shared" si="31"/>
        <v>250000</v>
      </c>
    </row>
    <row r="151" spans="1:6" ht="37.5" customHeight="1">
      <c r="A151" s="116" t="s">
        <v>173</v>
      </c>
      <c r="B151" s="18"/>
      <c r="C151" s="18" t="s">
        <v>485</v>
      </c>
      <c r="D151" s="98">
        <f>D152</f>
        <v>250000</v>
      </c>
      <c r="E151" s="108" t="s">
        <v>120</v>
      </c>
      <c r="F151" s="98">
        <f t="shared" si="31"/>
        <v>250000</v>
      </c>
    </row>
    <row r="152" spans="1:6" ht="24.75" customHeight="1">
      <c r="A152" s="116" t="s">
        <v>81</v>
      </c>
      <c r="B152" s="18"/>
      <c r="C152" s="18" t="s">
        <v>486</v>
      </c>
      <c r="D152" s="98">
        <f>D153</f>
        <v>250000</v>
      </c>
      <c r="E152" s="108" t="s">
        <v>120</v>
      </c>
      <c r="F152" s="98">
        <f t="shared" si="31"/>
        <v>250000</v>
      </c>
    </row>
    <row r="153" spans="1:6" ht="20.25">
      <c r="A153" s="116" t="s">
        <v>177</v>
      </c>
      <c r="B153" s="18" t="s">
        <v>13</v>
      </c>
      <c r="C153" s="18" t="s">
        <v>487</v>
      </c>
      <c r="D153" s="98">
        <f>D154</f>
        <v>250000</v>
      </c>
      <c r="E153" s="108" t="s">
        <v>120</v>
      </c>
      <c r="F153" s="98">
        <f t="shared" si="31"/>
        <v>250000</v>
      </c>
    </row>
    <row r="154" spans="1:6" ht="20.25">
      <c r="A154" s="116" t="s">
        <v>76</v>
      </c>
      <c r="B154" s="18"/>
      <c r="C154" s="18" t="s">
        <v>488</v>
      </c>
      <c r="D154" s="98">
        <v>250000</v>
      </c>
      <c r="E154" s="108" t="s">
        <v>120</v>
      </c>
      <c r="F154" s="98">
        <f t="shared" si="31"/>
        <v>250000</v>
      </c>
    </row>
    <row r="155" spans="1:6" ht="113.25" customHeight="1">
      <c r="A155" s="116" t="s">
        <v>432</v>
      </c>
      <c r="B155" s="18" t="s">
        <v>13</v>
      </c>
      <c r="C155" s="18" t="s">
        <v>298</v>
      </c>
      <c r="D155" s="98">
        <f>D157</f>
        <v>273300</v>
      </c>
      <c r="E155" s="108" t="s">
        <v>120</v>
      </c>
      <c r="F155" s="98">
        <f t="shared" si="31"/>
        <v>273300</v>
      </c>
    </row>
    <row r="156" spans="1:6" ht="54.75" customHeight="1">
      <c r="A156" s="116" t="s">
        <v>435</v>
      </c>
      <c r="B156" s="18" t="s">
        <v>13</v>
      </c>
      <c r="C156" s="18" t="s">
        <v>370</v>
      </c>
      <c r="D156" s="98">
        <f>D157</f>
        <v>273300</v>
      </c>
      <c r="E156" s="108" t="s">
        <v>120</v>
      </c>
      <c r="F156" s="98">
        <f t="shared" si="31"/>
        <v>273300</v>
      </c>
    </row>
    <row r="157" spans="1:6" ht="21.75" customHeight="1">
      <c r="A157" s="116" t="s">
        <v>81</v>
      </c>
      <c r="B157" s="18" t="s">
        <v>13</v>
      </c>
      <c r="C157" s="18" t="s">
        <v>299</v>
      </c>
      <c r="D157" s="98">
        <f t="shared" ref="D157" si="33">D158</f>
        <v>273300</v>
      </c>
      <c r="E157" s="108" t="s">
        <v>120</v>
      </c>
      <c r="F157" s="98">
        <f t="shared" si="31"/>
        <v>273300</v>
      </c>
    </row>
    <row r="158" spans="1:6" ht="27.75" customHeight="1">
      <c r="A158" s="116" t="s">
        <v>138</v>
      </c>
      <c r="B158" s="18" t="s">
        <v>13</v>
      </c>
      <c r="C158" s="18" t="s">
        <v>300</v>
      </c>
      <c r="D158" s="98">
        <f>D159</f>
        <v>273300</v>
      </c>
      <c r="E158" s="108" t="s">
        <v>120</v>
      </c>
      <c r="F158" s="98">
        <f t="shared" si="31"/>
        <v>273300</v>
      </c>
    </row>
    <row r="159" spans="1:6" ht="51" customHeight="1">
      <c r="A159" s="116" t="s">
        <v>195</v>
      </c>
      <c r="B159" s="18" t="s">
        <v>13</v>
      </c>
      <c r="C159" s="18" t="s">
        <v>301</v>
      </c>
      <c r="D159" s="98">
        <v>273300</v>
      </c>
      <c r="E159" s="108" t="s">
        <v>120</v>
      </c>
      <c r="F159" s="98">
        <f t="shared" si="31"/>
        <v>273300</v>
      </c>
    </row>
    <row r="160" spans="1:6" ht="126.75" customHeight="1">
      <c r="A160" s="116" t="s">
        <v>433</v>
      </c>
      <c r="B160" s="18" t="s">
        <v>13</v>
      </c>
      <c r="C160" s="18" t="s">
        <v>286</v>
      </c>
      <c r="D160" s="98">
        <f>D163</f>
        <v>17800</v>
      </c>
      <c r="E160" s="108" t="s">
        <v>120</v>
      </c>
      <c r="F160" s="98">
        <f t="shared" si="31"/>
        <v>17800</v>
      </c>
    </row>
    <row r="161" spans="1:6" ht="51" customHeight="1">
      <c r="A161" s="116" t="s">
        <v>435</v>
      </c>
      <c r="B161" s="18" t="s">
        <v>13</v>
      </c>
      <c r="C161" s="18" t="s">
        <v>371</v>
      </c>
      <c r="D161" s="98">
        <f t="shared" ref="D161:D162" si="34">D162</f>
        <v>17800</v>
      </c>
      <c r="E161" s="108" t="s">
        <v>120</v>
      </c>
      <c r="F161" s="98">
        <f t="shared" si="31"/>
        <v>17800</v>
      </c>
    </row>
    <row r="162" spans="1:6" ht="24" customHeight="1">
      <c r="A162" s="116" t="s">
        <v>81</v>
      </c>
      <c r="B162" s="18" t="s">
        <v>13</v>
      </c>
      <c r="C162" s="18" t="s">
        <v>372</v>
      </c>
      <c r="D162" s="98">
        <f t="shared" si="34"/>
        <v>17800</v>
      </c>
      <c r="E162" s="108" t="s">
        <v>120</v>
      </c>
      <c r="F162" s="98">
        <f t="shared" si="31"/>
        <v>17800</v>
      </c>
    </row>
    <row r="163" spans="1:6" ht="21.75" customHeight="1">
      <c r="A163" s="116" t="s">
        <v>138</v>
      </c>
      <c r="B163" s="18" t="s">
        <v>13</v>
      </c>
      <c r="C163" s="18" t="s">
        <v>285</v>
      </c>
      <c r="D163" s="98">
        <f t="shared" ref="D163" si="35">D164</f>
        <v>17800</v>
      </c>
      <c r="E163" s="108" t="s">
        <v>120</v>
      </c>
      <c r="F163" s="98">
        <f t="shared" si="31"/>
        <v>17800</v>
      </c>
    </row>
    <row r="164" spans="1:6" ht="51" customHeight="1">
      <c r="A164" s="116" t="s">
        <v>195</v>
      </c>
      <c r="B164" s="18" t="s">
        <v>13</v>
      </c>
      <c r="C164" s="18" t="s">
        <v>284</v>
      </c>
      <c r="D164" s="98">
        <v>17800</v>
      </c>
      <c r="E164" s="108" t="s">
        <v>120</v>
      </c>
      <c r="F164" s="98">
        <f t="shared" si="31"/>
        <v>17800</v>
      </c>
    </row>
    <row r="165" spans="1:6" ht="23.25" customHeight="1">
      <c r="A165" s="116" t="s">
        <v>85</v>
      </c>
      <c r="B165" s="18" t="s">
        <v>13</v>
      </c>
      <c r="C165" s="18" t="s">
        <v>114</v>
      </c>
      <c r="D165" s="98">
        <f>D168+D173</f>
        <v>1478800</v>
      </c>
      <c r="E165" s="108" t="s">
        <v>120</v>
      </c>
      <c r="F165" s="98">
        <f t="shared" si="31"/>
        <v>1478800</v>
      </c>
    </row>
    <row r="166" spans="1:6" ht="76.5" customHeight="1">
      <c r="A166" s="116" t="s">
        <v>444</v>
      </c>
      <c r="B166" s="18" t="s">
        <v>13</v>
      </c>
      <c r="C166" s="18" t="s">
        <v>375</v>
      </c>
      <c r="D166" s="98">
        <f>D167</f>
        <v>361700</v>
      </c>
      <c r="E166" s="108" t="s">
        <v>120</v>
      </c>
      <c r="F166" s="98">
        <f t="shared" si="31"/>
        <v>361700</v>
      </c>
    </row>
    <row r="167" spans="1:6" ht="115.5" customHeight="1">
      <c r="A167" s="116" t="s">
        <v>436</v>
      </c>
      <c r="B167" s="18" t="s">
        <v>13</v>
      </c>
      <c r="C167" s="18" t="s">
        <v>293</v>
      </c>
      <c r="D167" s="98">
        <f>D168</f>
        <v>361700</v>
      </c>
      <c r="E167" s="108" t="s">
        <v>120</v>
      </c>
      <c r="F167" s="98">
        <f t="shared" si="31"/>
        <v>361700</v>
      </c>
    </row>
    <row r="168" spans="1:6" ht="36.75" customHeight="1">
      <c r="A168" s="116" t="s">
        <v>173</v>
      </c>
      <c r="B168" s="18" t="s">
        <v>13</v>
      </c>
      <c r="C168" s="18" t="s">
        <v>292</v>
      </c>
      <c r="D168" s="98">
        <f>D169</f>
        <v>361700</v>
      </c>
      <c r="E168" s="108" t="s">
        <v>120</v>
      </c>
      <c r="F168" s="98">
        <f t="shared" si="31"/>
        <v>361700</v>
      </c>
    </row>
    <row r="169" spans="1:6" ht="20.25" customHeight="1">
      <c r="A169" s="116" t="s">
        <v>81</v>
      </c>
      <c r="B169" s="18" t="s">
        <v>13</v>
      </c>
      <c r="C169" s="18" t="s">
        <v>291</v>
      </c>
      <c r="D169" s="98">
        <f>D170</f>
        <v>361700</v>
      </c>
      <c r="E169" s="108" t="s">
        <v>120</v>
      </c>
      <c r="F169" s="98">
        <f t="shared" si="31"/>
        <v>361700</v>
      </c>
    </row>
    <row r="170" spans="1:6" ht="23.25" customHeight="1">
      <c r="A170" s="116" t="s">
        <v>74</v>
      </c>
      <c r="B170" s="18" t="s">
        <v>13</v>
      </c>
      <c r="C170" s="18" t="s">
        <v>290</v>
      </c>
      <c r="D170" s="98">
        <f>D171</f>
        <v>361700</v>
      </c>
      <c r="E170" s="108" t="s">
        <v>120</v>
      </c>
      <c r="F170" s="98">
        <f t="shared" si="31"/>
        <v>361700</v>
      </c>
    </row>
    <row r="171" spans="1:6" ht="21" customHeight="1">
      <c r="A171" s="116" t="s">
        <v>86</v>
      </c>
      <c r="B171" s="18" t="s">
        <v>13</v>
      </c>
      <c r="C171" s="18" t="s">
        <v>289</v>
      </c>
      <c r="D171" s="98">
        <v>361700</v>
      </c>
      <c r="E171" s="108" t="s">
        <v>120</v>
      </c>
      <c r="F171" s="98">
        <f t="shared" si="31"/>
        <v>361700</v>
      </c>
    </row>
    <row r="172" spans="1:6" ht="81.75" customHeight="1">
      <c r="A172" s="116" t="s">
        <v>443</v>
      </c>
      <c r="B172" s="18" t="s">
        <v>13</v>
      </c>
      <c r="C172" s="18" t="s">
        <v>381</v>
      </c>
      <c r="D172" s="98">
        <f>D173</f>
        <v>1117100</v>
      </c>
      <c r="E172" s="108" t="s">
        <v>120</v>
      </c>
      <c r="F172" s="146">
        <v>1117100</v>
      </c>
    </row>
    <row r="173" spans="1:6" ht="108" customHeight="1">
      <c r="A173" s="116" t="s">
        <v>452</v>
      </c>
      <c r="B173" s="18" t="s">
        <v>13</v>
      </c>
      <c r="C173" s="18" t="s">
        <v>294</v>
      </c>
      <c r="D173" s="98">
        <f>D174</f>
        <v>1117100</v>
      </c>
      <c r="E173" s="108" t="s">
        <v>120</v>
      </c>
      <c r="F173" s="98">
        <f>D173</f>
        <v>1117100</v>
      </c>
    </row>
    <row r="174" spans="1:6" ht="42.75" customHeight="1">
      <c r="A174" s="116" t="s">
        <v>173</v>
      </c>
      <c r="B174" s="18" t="s">
        <v>13</v>
      </c>
      <c r="C174" s="18" t="s">
        <v>295</v>
      </c>
      <c r="D174" s="98">
        <f>D175</f>
        <v>1117100</v>
      </c>
      <c r="E174" s="108" t="s">
        <v>120</v>
      </c>
      <c r="F174" s="98">
        <f>D174</f>
        <v>1117100</v>
      </c>
    </row>
    <row r="175" spans="1:6" ht="21" customHeight="1">
      <c r="A175" s="116" t="s">
        <v>81</v>
      </c>
      <c r="B175" s="18" t="s">
        <v>13</v>
      </c>
      <c r="C175" s="18" t="s">
        <v>297</v>
      </c>
      <c r="D175" s="98">
        <f>D176</f>
        <v>1117100</v>
      </c>
      <c r="E175" s="108" t="s">
        <v>120</v>
      </c>
      <c r="F175" s="98">
        <f>D175</f>
        <v>1117100</v>
      </c>
    </row>
    <row r="176" spans="1:6" ht="24.75" customHeight="1">
      <c r="A176" s="116" t="s">
        <v>74</v>
      </c>
      <c r="B176" s="18" t="s">
        <v>13</v>
      </c>
      <c r="C176" s="18" t="s">
        <v>296</v>
      </c>
      <c r="D176" s="98">
        <f>D177</f>
        <v>1117100</v>
      </c>
      <c r="E176" s="108" t="s">
        <v>120</v>
      </c>
      <c r="F176" s="98">
        <f>D176</f>
        <v>1117100</v>
      </c>
    </row>
    <row r="177" spans="1:20" ht="22.5" customHeight="1">
      <c r="A177" s="116" t="s">
        <v>76</v>
      </c>
      <c r="B177" s="18" t="s">
        <v>13</v>
      </c>
      <c r="C177" s="18" t="s">
        <v>288</v>
      </c>
      <c r="D177" s="98">
        <v>1117100</v>
      </c>
      <c r="E177" s="108" t="s">
        <v>120</v>
      </c>
      <c r="F177" s="98">
        <f>D177</f>
        <v>1117100</v>
      </c>
    </row>
    <row r="178" spans="1:20" ht="23.25" customHeight="1">
      <c r="A178" s="105" t="s">
        <v>384</v>
      </c>
      <c r="B178" s="18" t="s">
        <v>13</v>
      </c>
      <c r="C178" s="18" t="s">
        <v>382</v>
      </c>
      <c r="D178" s="98">
        <f>D179</f>
        <v>2116600</v>
      </c>
      <c r="E178" s="98">
        <f>E179</f>
        <v>230749.78</v>
      </c>
      <c r="F178" s="98">
        <f>F179</f>
        <v>1885850.22</v>
      </c>
    </row>
    <row r="179" spans="1:20" ht="21.75" customHeight="1">
      <c r="A179" s="116" t="s">
        <v>87</v>
      </c>
      <c r="B179" s="18" t="s">
        <v>13</v>
      </c>
      <c r="C179" s="18" t="s">
        <v>115</v>
      </c>
      <c r="D179" s="98">
        <f t="shared" ref="D179" si="36">D181</f>
        <v>2116600</v>
      </c>
      <c r="E179" s="98">
        <f t="shared" ref="E179" si="37">E181</f>
        <v>230749.78</v>
      </c>
      <c r="F179" s="98">
        <f t="shared" ref="F179:F184" si="38">D179-E179</f>
        <v>1885850.22</v>
      </c>
    </row>
    <row r="180" spans="1:20" ht="48.75" customHeight="1">
      <c r="A180" s="105" t="s">
        <v>445</v>
      </c>
      <c r="B180" s="18" t="s">
        <v>13</v>
      </c>
      <c r="C180" s="18" t="s">
        <v>385</v>
      </c>
      <c r="D180" s="98">
        <f>D181</f>
        <v>2116600</v>
      </c>
      <c r="E180" s="98">
        <f>E181</f>
        <v>230749.78</v>
      </c>
      <c r="F180" s="98">
        <f>D180-E180</f>
        <v>1885850.22</v>
      </c>
    </row>
    <row r="181" spans="1:20" ht="68.25" customHeight="1">
      <c r="A181" s="116" t="s">
        <v>174</v>
      </c>
      <c r="B181" s="18" t="s">
        <v>13</v>
      </c>
      <c r="C181" s="18" t="s">
        <v>278</v>
      </c>
      <c r="D181" s="98">
        <f t="shared" ref="D181:D182" si="39">D182</f>
        <v>2116600</v>
      </c>
      <c r="E181" s="98">
        <f>E182</f>
        <v>230749.78</v>
      </c>
      <c r="F181" s="98">
        <f t="shared" si="38"/>
        <v>1885850.22</v>
      </c>
      <c r="I181" s="12"/>
      <c r="J181" s="12"/>
      <c r="K181" s="12"/>
      <c r="L181" s="12"/>
      <c r="M181" s="12"/>
      <c r="N181" s="12"/>
      <c r="O181" s="12"/>
      <c r="P181" s="12"/>
      <c r="Q181" s="12"/>
      <c r="R181" s="12"/>
      <c r="S181" s="12"/>
      <c r="T181" s="12"/>
    </row>
    <row r="182" spans="1:20" ht="27" customHeight="1">
      <c r="A182" s="116" t="s">
        <v>81</v>
      </c>
      <c r="B182" s="18" t="s">
        <v>13</v>
      </c>
      <c r="C182" s="18" t="s">
        <v>279</v>
      </c>
      <c r="D182" s="98">
        <f t="shared" si="39"/>
        <v>2116600</v>
      </c>
      <c r="E182" s="98">
        <f>E183</f>
        <v>230749.78</v>
      </c>
      <c r="F182" s="98">
        <f t="shared" si="38"/>
        <v>1885850.22</v>
      </c>
      <c r="G182" s="13"/>
      <c r="H182" s="17"/>
      <c r="I182" s="12"/>
      <c r="J182" s="12"/>
      <c r="K182" s="12"/>
      <c r="L182" s="12"/>
      <c r="M182" s="12"/>
      <c r="N182" s="12"/>
      <c r="O182" s="12"/>
      <c r="P182" s="12"/>
      <c r="Q182" s="12"/>
      <c r="R182" s="12"/>
      <c r="S182" s="12"/>
      <c r="T182" s="12"/>
    </row>
    <row r="183" spans="1:20" ht="27" customHeight="1">
      <c r="A183" s="116" t="s">
        <v>138</v>
      </c>
      <c r="B183" s="18" t="s">
        <v>13</v>
      </c>
      <c r="C183" s="18" t="s">
        <v>280</v>
      </c>
      <c r="D183" s="98">
        <f>D184</f>
        <v>2116600</v>
      </c>
      <c r="E183" s="98">
        <f>E184</f>
        <v>230749.78</v>
      </c>
      <c r="F183" s="98">
        <f t="shared" si="38"/>
        <v>1885850.22</v>
      </c>
      <c r="G183" s="13"/>
      <c r="H183" s="17"/>
      <c r="I183" s="12"/>
      <c r="J183" s="12"/>
      <c r="K183" s="12"/>
      <c r="L183" s="12"/>
      <c r="M183" s="12"/>
      <c r="N183" s="12"/>
      <c r="O183" s="12"/>
      <c r="P183" s="12"/>
      <c r="Q183" s="12"/>
      <c r="R183" s="12"/>
      <c r="S183" s="12"/>
      <c r="T183" s="12"/>
    </row>
    <row r="184" spans="1:20" ht="43.5" customHeight="1">
      <c r="A184" s="116" t="s">
        <v>175</v>
      </c>
      <c r="B184" s="18" t="s">
        <v>13</v>
      </c>
      <c r="C184" s="18" t="s">
        <v>281</v>
      </c>
      <c r="D184" s="98">
        <v>2116600</v>
      </c>
      <c r="E184" s="98">
        <v>230749.78</v>
      </c>
      <c r="F184" s="98">
        <f t="shared" si="38"/>
        <v>1885850.22</v>
      </c>
      <c r="G184" s="13"/>
      <c r="H184" s="17"/>
      <c r="I184" s="12"/>
      <c r="J184" s="12"/>
      <c r="K184" s="12"/>
      <c r="L184" s="12"/>
      <c r="M184" s="12"/>
      <c r="N184" s="12"/>
      <c r="O184" s="12"/>
      <c r="P184" s="12"/>
      <c r="Q184" s="12"/>
      <c r="R184" s="12"/>
      <c r="S184" s="12"/>
      <c r="T184" s="12"/>
    </row>
    <row r="185" spans="1:20" ht="20.25">
      <c r="A185" s="116" t="s">
        <v>408</v>
      </c>
      <c r="B185" s="18" t="s">
        <v>13</v>
      </c>
      <c r="C185" s="18" t="s">
        <v>410</v>
      </c>
      <c r="D185" s="98">
        <f>D187</f>
        <v>12000</v>
      </c>
      <c r="E185" s="108" t="s">
        <v>120</v>
      </c>
      <c r="F185" s="108">
        <f t="shared" ref="F185:F200" si="40">D185</f>
        <v>12000</v>
      </c>
      <c r="G185" s="13"/>
      <c r="H185" s="17"/>
      <c r="I185" s="12"/>
      <c r="J185" s="12"/>
      <c r="K185" s="12"/>
      <c r="L185" s="12"/>
      <c r="M185" s="12"/>
      <c r="N185" s="12"/>
      <c r="O185" s="12"/>
      <c r="P185" s="12"/>
      <c r="Q185" s="12"/>
      <c r="R185" s="12"/>
      <c r="S185" s="12"/>
      <c r="T185" s="12"/>
    </row>
    <row r="186" spans="1:20" ht="27" customHeight="1">
      <c r="A186" s="116" t="s">
        <v>409</v>
      </c>
      <c r="B186" s="18" t="s">
        <v>13</v>
      </c>
      <c r="C186" s="18" t="s">
        <v>411</v>
      </c>
      <c r="D186" s="98">
        <f>D187</f>
        <v>12000</v>
      </c>
      <c r="E186" s="108" t="s">
        <v>120</v>
      </c>
      <c r="F186" s="108">
        <f t="shared" si="40"/>
        <v>12000</v>
      </c>
      <c r="G186" s="13"/>
      <c r="H186" s="17"/>
      <c r="I186" s="12"/>
      <c r="J186" s="12"/>
      <c r="K186" s="12"/>
      <c r="L186" s="12"/>
      <c r="M186" s="12"/>
      <c r="N186" s="12"/>
      <c r="O186" s="12"/>
      <c r="P186" s="12"/>
      <c r="Q186" s="12"/>
      <c r="R186" s="12"/>
      <c r="S186" s="12"/>
      <c r="T186" s="12"/>
    </row>
    <row r="187" spans="1:20" ht="95.25" customHeight="1">
      <c r="A187" s="105" t="s">
        <v>406</v>
      </c>
      <c r="B187" s="18" t="s">
        <v>13</v>
      </c>
      <c r="C187" s="18" t="s">
        <v>407</v>
      </c>
      <c r="D187" s="98">
        <f>D188</f>
        <v>12000</v>
      </c>
      <c r="E187" s="108" t="s">
        <v>120</v>
      </c>
      <c r="F187" s="108">
        <f t="shared" si="40"/>
        <v>12000</v>
      </c>
      <c r="G187" s="13"/>
      <c r="H187" s="17"/>
      <c r="I187" s="12"/>
      <c r="J187" s="12"/>
      <c r="K187" s="12"/>
      <c r="L187" s="12"/>
      <c r="M187" s="12"/>
      <c r="N187" s="12"/>
      <c r="O187" s="12"/>
      <c r="P187" s="12"/>
      <c r="Q187" s="12"/>
      <c r="R187" s="12"/>
      <c r="S187" s="12"/>
      <c r="T187" s="12"/>
    </row>
    <row r="188" spans="1:20" ht="51.75" customHeight="1">
      <c r="A188" s="105" t="s">
        <v>387</v>
      </c>
      <c r="B188" s="18" t="s">
        <v>13</v>
      </c>
      <c r="C188" s="18" t="s">
        <v>451</v>
      </c>
      <c r="D188" s="98">
        <f t="shared" ref="D188:D191" si="41">D189</f>
        <v>12000</v>
      </c>
      <c r="E188" s="108" t="s">
        <v>120</v>
      </c>
      <c r="F188" s="108">
        <f t="shared" si="40"/>
        <v>12000</v>
      </c>
      <c r="G188" s="13"/>
      <c r="H188" s="17"/>
      <c r="I188" s="12"/>
      <c r="J188" s="12"/>
      <c r="K188" s="12"/>
      <c r="L188" s="12"/>
      <c r="M188" s="12"/>
      <c r="N188" s="12"/>
      <c r="O188" s="12"/>
      <c r="P188" s="12"/>
      <c r="Q188" s="12"/>
      <c r="R188" s="12"/>
      <c r="S188" s="12"/>
      <c r="T188" s="12"/>
    </row>
    <row r="189" spans="1:20" ht="40.5" customHeight="1">
      <c r="A189" s="116" t="s">
        <v>354</v>
      </c>
      <c r="B189" s="18" t="s">
        <v>13</v>
      </c>
      <c r="C189" s="18" t="s">
        <v>450</v>
      </c>
      <c r="D189" s="98">
        <f t="shared" si="41"/>
        <v>12000</v>
      </c>
      <c r="E189" s="108" t="s">
        <v>120</v>
      </c>
      <c r="F189" s="108">
        <f t="shared" si="40"/>
        <v>12000</v>
      </c>
      <c r="G189" s="13"/>
      <c r="H189" s="17"/>
      <c r="I189" s="12"/>
      <c r="J189" s="12"/>
      <c r="K189" s="12"/>
      <c r="L189" s="12"/>
      <c r="M189" s="12"/>
      <c r="N189" s="12"/>
      <c r="O189" s="12"/>
      <c r="P189" s="12"/>
      <c r="Q189" s="12"/>
      <c r="R189" s="12"/>
      <c r="S189" s="12"/>
      <c r="T189" s="12"/>
    </row>
    <row r="190" spans="1:20" ht="20.25">
      <c r="A190" s="116" t="s">
        <v>81</v>
      </c>
      <c r="B190" s="18" t="s">
        <v>13</v>
      </c>
      <c r="C190" s="18" t="s">
        <v>449</v>
      </c>
      <c r="D190" s="98">
        <f t="shared" si="41"/>
        <v>12000</v>
      </c>
      <c r="E190" s="108" t="s">
        <v>120</v>
      </c>
      <c r="F190" s="108">
        <f t="shared" si="40"/>
        <v>12000</v>
      </c>
      <c r="G190" s="13"/>
      <c r="H190" s="17"/>
      <c r="I190" s="12"/>
      <c r="J190" s="12"/>
      <c r="K190" s="12"/>
      <c r="L190" s="12"/>
      <c r="M190" s="12"/>
      <c r="N190" s="12"/>
      <c r="O190" s="12"/>
      <c r="P190" s="12"/>
      <c r="Q190" s="12"/>
      <c r="R190" s="12"/>
      <c r="S190" s="12"/>
      <c r="T190" s="12"/>
    </row>
    <row r="191" spans="1:20" ht="20.25">
      <c r="A191" s="116" t="s">
        <v>355</v>
      </c>
      <c r="B191" s="18" t="s">
        <v>13</v>
      </c>
      <c r="C191" s="18" t="s">
        <v>448</v>
      </c>
      <c r="D191" s="98">
        <f t="shared" si="41"/>
        <v>12000</v>
      </c>
      <c r="E191" s="108" t="s">
        <v>120</v>
      </c>
      <c r="F191" s="108">
        <f t="shared" si="40"/>
        <v>12000</v>
      </c>
      <c r="G191" s="13"/>
      <c r="H191" s="17"/>
      <c r="I191" s="12"/>
      <c r="J191" s="12"/>
      <c r="K191" s="12"/>
      <c r="L191" s="12"/>
      <c r="M191" s="12"/>
      <c r="N191" s="12"/>
      <c r="O191" s="12"/>
      <c r="P191" s="12"/>
      <c r="Q191" s="12"/>
      <c r="R191" s="12"/>
      <c r="S191" s="12"/>
      <c r="T191" s="12"/>
    </row>
    <row r="192" spans="1:20" ht="39" customHeight="1">
      <c r="A192" s="116" t="s">
        <v>356</v>
      </c>
      <c r="B192" s="18" t="s">
        <v>13</v>
      </c>
      <c r="C192" s="18" t="s">
        <v>447</v>
      </c>
      <c r="D192" s="98">
        <v>12000</v>
      </c>
      <c r="E192" s="108" t="s">
        <v>120</v>
      </c>
      <c r="F192" s="108">
        <f t="shared" si="40"/>
        <v>12000</v>
      </c>
      <c r="G192" s="13"/>
      <c r="H192" s="17"/>
      <c r="I192" s="12"/>
      <c r="J192" s="12"/>
      <c r="K192" s="12"/>
      <c r="L192" s="12"/>
      <c r="M192" s="12"/>
      <c r="N192" s="12"/>
      <c r="O192" s="12"/>
      <c r="P192" s="12"/>
      <c r="Q192" s="12"/>
      <c r="R192" s="12"/>
      <c r="S192" s="12"/>
      <c r="T192" s="12"/>
    </row>
    <row r="193" spans="1:6" ht="21.75" customHeight="1">
      <c r="A193" s="117" t="s">
        <v>135</v>
      </c>
      <c r="B193" s="18" t="s">
        <v>13</v>
      </c>
      <c r="C193" s="18" t="s">
        <v>116</v>
      </c>
      <c r="D193" s="98">
        <f t="shared" ref="D193" si="42">D194</f>
        <v>20000</v>
      </c>
      <c r="E193" s="108" t="s">
        <v>120</v>
      </c>
      <c r="F193" s="108">
        <f t="shared" si="40"/>
        <v>20000</v>
      </c>
    </row>
    <row r="194" spans="1:6" ht="20.25" customHeight="1">
      <c r="A194" s="117" t="s">
        <v>133</v>
      </c>
      <c r="B194" s="18" t="s">
        <v>13</v>
      </c>
      <c r="C194" s="18" t="s">
        <v>134</v>
      </c>
      <c r="D194" s="98">
        <f>D196</f>
        <v>20000</v>
      </c>
      <c r="E194" s="109" t="s">
        <v>120</v>
      </c>
      <c r="F194" s="108">
        <f t="shared" si="40"/>
        <v>20000</v>
      </c>
    </row>
    <row r="195" spans="1:6" ht="64.5" customHeight="1">
      <c r="A195" s="105" t="s">
        <v>446</v>
      </c>
      <c r="B195" s="18" t="s">
        <v>13</v>
      </c>
      <c r="C195" s="18" t="s">
        <v>383</v>
      </c>
      <c r="D195" s="98">
        <f>D196</f>
        <v>20000</v>
      </c>
      <c r="E195" s="109" t="s">
        <v>120</v>
      </c>
      <c r="F195" s="108">
        <f t="shared" si="40"/>
        <v>20000</v>
      </c>
    </row>
    <row r="196" spans="1:6" ht="95.25" customHeight="1">
      <c r="A196" s="105" t="s">
        <v>437</v>
      </c>
      <c r="B196" s="18" t="s">
        <v>13</v>
      </c>
      <c r="C196" s="18" t="s">
        <v>282</v>
      </c>
      <c r="D196" s="98">
        <f>D200</f>
        <v>20000</v>
      </c>
      <c r="E196" s="109" t="s">
        <v>120</v>
      </c>
      <c r="F196" s="108">
        <f t="shared" si="40"/>
        <v>20000</v>
      </c>
    </row>
    <row r="197" spans="1:6" ht="31.5" customHeight="1">
      <c r="A197" s="105" t="s">
        <v>199</v>
      </c>
      <c r="B197" s="18" t="s">
        <v>13</v>
      </c>
      <c r="C197" s="18" t="s">
        <v>283</v>
      </c>
      <c r="D197" s="98">
        <f>D196</f>
        <v>20000</v>
      </c>
      <c r="E197" s="109" t="s">
        <v>120</v>
      </c>
      <c r="F197" s="108">
        <f t="shared" si="40"/>
        <v>20000</v>
      </c>
    </row>
    <row r="198" spans="1:6" ht="24" customHeight="1">
      <c r="A198" s="105" t="s">
        <v>81</v>
      </c>
      <c r="B198" s="18" t="s">
        <v>13</v>
      </c>
      <c r="C198" s="18" t="s">
        <v>341</v>
      </c>
      <c r="D198" s="98">
        <f>D199</f>
        <v>20000</v>
      </c>
      <c r="E198" s="108" t="s">
        <v>120</v>
      </c>
      <c r="F198" s="108">
        <f t="shared" si="40"/>
        <v>20000</v>
      </c>
    </row>
    <row r="199" spans="1:6" ht="28.5" customHeight="1">
      <c r="A199" s="105" t="s">
        <v>177</v>
      </c>
      <c r="B199" s="18" t="s">
        <v>13</v>
      </c>
      <c r="C199" s="18" t="s">
        <v>342</v>
      </c>
      <c r="D199" s="98">
        <f>D200</f>
        <v>20000</v>
      </c>
      <c r="E199" s="108" t="s">
        <v>120</v>
      </c>
      <c r="F199" s="108">
        <f t="shared" si="40"/>
        <v>20000</v>
      </c>
    </row>
    <row r="200" spans="1:6" ht="33" customHeight="1">
      <c r="A200" s="105" t="s">
        <v>340</v>
      </c>
      <c r="B200" s="18" t="s">
        <v>13</v>
      </c>
      <c r="C200" s="18" t="s">
        <v>343</v>
      </c>
      <c r="D200" s="98">
        <v>20000</v>
      </c>
      <c r="E200" s="108" t="s">
        <v>120</v>
      </c>
      <c r="F200" s="108">
        <f t="shared" si="40"/>
        <v>20000</v>
      </c>
    </row>
    <row r="201" spans="1:6" ht="27.75" customHeight="1">
      <c r="A201" s="55" t="s">
        <v>142</v>
      </c>
      <c r="B201" s="132">
        <v>450</v>
      </c>
      <c r="C201" s="120" t="s">
        <v>204</v>
      </c>
      <c r="D201" s="145" t="s">
        <v>120</v>
      </c>
      <c r="E201" s="127">
        <v>-340865.17</v>
      </c>
      <c r="F201" s="121" t="s">
        <v>28</v>
      </c>
    </row>
    <row r="202" spans="1:6">
      <c r="A202" s="16"/>
      <c r="B202" s="12"/>
      <c r="C202" s="12"/>
      <c r="D202" s="12"/>
      <c r="E202" s="12"/>
      <c r="F202" s="12"/>
    </row>
    <row r="203" spans="1:6">
      <c r="A203" s="16"/>
      <c r="B203" s="12"/>
      <c r="C203" s="12"/>
      <c r="D203" s="12"/>
      <c r="E203" s="12"/>
      <c r="F203" s="12"/>
    </row>
    <row r="204" spans="1:6">
      <c r="A204" s="16"/>
      <c r="B204" s="12"/>
      <c r="C204" s="12"/>
      <c r="D204" s="12"/>
      <c r="E204" s="12"/>
      <c r="F204" s="12"/>
    </row>
    <row r="205" spans="1:6">
      <c r="A205" s="16"/>
      <c r="B205" s="12"/>
      <c r="C205" s="12"/>
      <c r="D205" s="12"/>
      <c r="E205" s="12"/>
      <c r="F205" s="12" t="s">
        <v>122</v>
      </c>
    </row>
    <row r="206" spans="1:6">
      <c r="A206" s="16"/>
      <c r="B206" s="12"/>
      <c r="C206" s="12"/>
      <c r="D206" s="12"/>
      <c r="E206" s="12"/>
      <c r="F206" s="12"/>
    </row>
    <row r="207" spans="1:6">
      <c r="A207" s="16"/>
      <c r="B207" s="12"/>
      <c r="C207" s="12"/>
      <c r="D207" s="12"/>
      <c r="E207" s="12"/>
      <c r="F207" s="12"/>
    </row>
    <row r="208" spans="1:6">
      <c r="A208" s="16"/>
      <c r="B208" s="12"/>
      <c r="C208" s="12"/>
      <c r="D208" s="12"/>
      <c r="E208" s="12" t="s">
        <v>122</v>
      </c>
      <c r="F208" s="12"/>
    </row>
    <row r="209" spans="1:6">
      <c r="A209" s="16"/>
      <c r="B209" s="12"/>
      <c r="C209" s="12"/>
      <c r="D209" s="12"/>
      <c r="E209" s="12"/>
      <c r="F209" s="12"/>
    </row>
    <row r="210" spans="1:6">
      <c r="A210" s="16"/>
      <c r="B210" s="12"/>
      <c r="C210" s="12"/>
      <c r="D210" s="12"/>
      <c r="E210" s="12"/>
      <c r="F210" s="12"/>
    </row>
    <row r="211" spans="1:6">
      <c r="A211" s="16"/>
      <c r="B211" s="12"/>
      <c r="C211" s="12"/>
      <c r="D211" s="12"/>
      <c r="E211" s="12"/>
      <c r="F211" s="12"/>
    </row>
    <row r="212" spans="1:6">
      <c r="A212" s="16"/>
      <c r="B212" s="12"/>
      <c r="C212" s="12"/>
      <c r="D212" s="12"/>
      <c r="E212" s="12"/>
      <c r="F212" s="12"/>
    </row>
    <row r="213" spans="1:6">
      <c r="A213" s="16"/>
      <c r="B213" s="12"/>
      <c r="C213" s="12"/>
      <c r="D213" s="12"/>
      <c r="E213" s="12"/>
      <c r="F213" s="12"/>
    </row>
    <row r="214" spans="1:6">
      <c r="A214" s="16"/>
      <c r="B214" s="12"/>
      <c r="C214" s="12"/>
      <c r="D214" s="12"/>
      <c r="E214" s="12"/>
      <c r="F214" s="12"/>
    </row>
    <row r="215" spans="1:6">
      <c r="A215" s="16"/>
      <c r="B215" s="12"/>
      <c r="C215" s="12"/>
      <c r="D215" s="12"/>
      <c r="E215" s="12"/>
      <c r="F215" s="12"/>
    </row>
    <row r="216" spans="1:6">
      <c r="A216" s="16"/>
      <c r="B216" s="12"/>
      <c r="C216" s="12"/>
      <c r="D216" s="12"/>
      <c r="E216" s="12"/>
      <c r="F216" s="12"/>
    </row>
    <row r="217" spans="1:6">
      <c r="A217" s="16"/>
      <c r="B217" s="12"/>
      <c r="C217" s="12"/>
      <c r="D217" s="12"/>
      <c r="E217" s="12"/>
      <c r="F217" s="12"/>
    </row>
    <row r="218" spans="1:6">
      <c r="A218" s="12"/>
      <c r="B218" s="12"/>
      <c r="C218" s="12"/>
      <c r="D218" s="12"/>
      <c r="E218" s="12"/>
      <c r="F218" s="12"/>
    </row>
    <row r="219" spans="1:6">
      <c r="A219" s="12"/>
      <c r="B219" s="12"/>
      <c r="C219" s="12"/>
      <c r="D219" s="12"/>
      <c r="E219" s="12"/>
      <c r="F219" s="12"/>
    </row>
    <row r="220" spans="1:6">
      <c r="A220" s="12"/>
      <c r="B220" s="12"/>
      <c r="C220" s="12"/>
      <c r="D220" s="12"/>
      <c r="E220" s="12"/>
      <c r="F220" s="12"/>
    </row>
    <row r="221" spans="1:6">
      <c r="C221" s="12"/>
    </row>
  </sheetData>
  <phoneticPr fontId="2" type="noConversion"/>
  <pageMargins left="0.78740157480314965" right="0.59055118110236227" top="0.59055118110236227" bottom="0.59055118110236227" header="0.51181102362204722" footer="0.51181102362204722"/>
  <pageSetup paperSize="9" scale="52" orientation="portrait" r:id="rId1"/>
  <headerFooter alignWithMargins="0"/>
</worksheet>
</file>

<file path=xl/worksheets/sheet3.xml><?xml version="1.0" encoding="utf-8"?>
<worksheet xmlns="http://schemas.openxmlformats.org/spreadsheetml/2006/main" xmlns:r="http://schemas.openxmlformats.org/officeDocument/2006/relationships">
  <dimension ref="A1:IV70"/>
  <sheetViews>
    <sheetView view="pageBreakPreview" topLeftCell="A19" zoomScale="75" zoomScaleSheetLayoutView="75" workbookViewId="0">
      <selection activeCell="D53" sqref="D53"/>
    </sheetView>
  </sheetViews>
  <sheetFormatPr defaultRowHeight="18"/>
  <cols>
    <col min="1" max="1" width="59.7109375" style="19" customWidth="1"/>
    <col min="2" max="2" width="9.5703125" style="19" customWidth="1"/>
    <col min="3" max="3" width="45.140625" style="19" customWidth="1"/>
    <col min="4" max="4" width="30.7109375" style="34" customWidth="1"/>
    <col min="5" max="5" width="24.42578125" style="34" customWidth="1"/>
    <col min="6" max="6" width="25" style="21" customWidth="1"/>
    <col min="7" max="7" width="9.140625" style="21"/>
    <col min="8" max="8" width="0.140625" style="21" hidden="1" customWidth="1"/>
    <col min="9" max="16384" width="9.140625" style="21"/>
  </cols>
  <sheetData>
    <row r="1" spans="1:16">
      <c r="A1" s="28"/>
      <c r="B1" s="31"/>
      <c r="C1" s="32"/>
      <c r="D1" s="33"/>
      <c r="E1" s="33"/>
      <c r="F1" s="33"/>
    </row>
    <row r="2" spans="1:16">
      <c r="A2" s="26" t="s">
        <v>454</v>
      </c>
      <c r="C2" s="24"/>
      <c r="D2" s="23"/>
      <c r="F2" s="35"/>
    </row>
    <row r="3" spans="1:16">
      <c r="A3" s="62"/>
      <c r="B3" s="83"/>
      <c r="C3" s="63"/>
      <c r="D3" s="64"/>
      <c r="E3" s="64"/>
      <c r="F3" s="36"/>
    </row>
    <row r="4" spans="1:16" ht="18" customHeight="1">
      <c r="A4" s="66"/>
      <c r="B4" s="67" t="s">
        <v>10</v>
      </c>
      <c r="C4" s="68" t="s">
        <v>35</v>
      </c>
      <c r="D4" s="69" t="s">
        <v>31</v>
      </c>
      <c r="E4" s="84"/>
      <c r="F4" s="157" t="s">
        <v>100</v>
      </c>
    </row>
    <row r="5" spans="1:16">
      <c r="A5" s="68" t="s">
        <v>5</v>
      </c>
      <c r="B5" s="67" t="s">
        <v>11</v>
      </c>
      <c r="C5" s="68" t="s">
        <v>8</v>
      </c>
      <c r="D5" s="69" t="s">
        <v>30</v>
      </c>
      <c r="E5" s="85" t="s">
        <v>24</v>
      </c>
      <c r="F5" s="158"/>
    </row>
    <row r="6" spans="1:16">
      <c r="A6" s="71"/>
      <c r="B6" s="67" t="s">
        <v>12</v>
      </c>
      <c r="C6" s="37" t="s">
        <v>32</v>
      </c>
      <c r="D6" s="69" t="s">
        <v>3</v>
      </c>
      <c r="E6" s="86"/>
      <c r="F6" s="158"/>
    </row>
    <row r="7" spans="1:16">
      <c r="A7" s="68"/>
      <c r="B7" s="67"/>
      <c r="C7" s="68" t="s">
        <v>33</v>
      </c>
      <c r="D7" s="69"/>
      <c r="E7" s="85"/>
      <c r="F7" s="158"/>
    </row>
    <row r="8" spans="1:16">
      <c r="A8" s="68"/>
      <c r="B8" s="67"/>
      <c r="C8" s="37" t="s">
        <v>34</v>
      </c>
      <c r="D8" s="69"/>
      <c r="E8" s="85"/>
      <c r="F8" s="159"/>
    </row>
    <row r="9" spans="1:16">
      <c r="A9" s="123">
        <v>1</v>
      </c>
      <c r="B9" s="73">
        <v>2</v>
      </c>
      <c r="C9" s="73">
        <v>3</v>
      </c>
      <c r="D9" s="133" t="s">
        <v>1</v>
      </c>
      <c r="E9" s="133" t="s">
        <v>25</v>
      </c>
      <c r="F9" s="133" t="s">
        <v>26</v>
      </c>
    </row>
    <row r="10" spans="1:16" ht="54.75" customHeight="1">
      <c r="A10" s="134" t="s">
        <v>39</v>
      </c>
      <c r="B10" s="18" t="s">
        <v>14</v>
      </c>
      <c r="C10" s="78" t="s">
        <v>28</v>
      </c>
      <c r="D10" s="147" t="s">
        <v>120</v>
      </c>
      <c r="E10" s="87">
        <v>340865.17</v>
      </c>
      <c r="F10" s="87">
        <v>-340865.17</v>
      </c>
    </row>
    <row r="11" spans="1:16" ht="44.25" customHeight="1">
      <c r="A11" s="134" t="s">
        <v>6</v>
      </c>
      <c r="B11" s="18" t="s">
        <v>16</v>
      </c>
      <c r="C11" s="78" t="s">
        <v>28</v>
      </c>
      <c r="D11" s="97" t="s">
        <v>120</v>
      </c>
      <c r="E11" s="97" t="s">
        <v>120</v>
      </c>
      <c r="F11" s="18" t="s">
        <v>120</v>
      </c>
      <c r="G11" s="38"/>
      <c r="H11" s="38"/>
      <c r="I11" s="38"/>
      <c r="J11" s="38"/>
      <c r="K11" s="36"/>
      <c r="L11" s="36"/>
      <c r="M11" s="36"/>
      <c r="N11" s="36"/>
      <c r="O11" s="36"/>
      <c r="P11" s="36"/>
    </row>
    <row r="12" spans="1:16" ht="66" customHeight="1">
      <c r="A12" s="134" t="s">
        <v>40</v>
      </c>
      <c r="B12" s="18"/>
      <c r="C12" s="78" t="s">
        <v>120</v>
      </c>
      <c r="D12" s="97" t="s">
        <v>120</v>
      </c>
      <c r="E12" s="97" t="s">
        <v>120</v>
      </c>
      <c r="F12" s="18" t="s">
        <v>120</v>
      </c>
      <c r="G12" s="38"/>
      <c r="H12" s="38"/>
      <c r="I12" s="38"/>
      <c r="J12" s="38"/>
      <c r="K12" s="36"/>
      <c r="L12" s="36"/>
      <c r="M12" s="36"/>
      <c r="N12" s="36"/>
      <c r="O12" s="36"/>
      <c r="P12" s="36"/>
    </row>
    <row r="13" spans="1:16" ht="23.25">
      <c r="A13" s="134" t="s">
        <v>91</v>
      </c>
      <c r="B13" s="18"/>
      <c r="C13" s="78" t="s">
        <v>120</v>
      </c>
      <c r="D13" s="97" t="s">
        <v>120</v>
      </c>
      <c r="E13" s="97" t="s">
        <v>120</v>
      </c>
      <c r="F13" s="18" t="s">
        <v>120</v>
      </c>
      <c r="G13" s="38"/>
      <c r="H13" s="38"/>
      <c r="I13" s="38"/>
      <c r="J13" s="38"/>
      <c r="K13" s="36"/>
      <c r="L13" s="36"/>
      <c r="M13" s="36"/>
      <c r="N13" s="36"/>
      <c r="O13" s="36"/>
      <c r="P13" s="36"/>
    </row>
    <row r="14" spans="1:16" ht="23.25">
      <c r="A14" s="135"/>
      <c r="B14" s="18"/>
      <c r="C14" s="78" t="s">
        <v>120</v>
      </c>
      <c r="D14" s="97" t="s">
        <v>120</v>
      </c>
      <c r="E14" s="97" t="s">
        <v>120</v>
      </c>
      <c r="F14" s="18" t="s">
        <v>120</v>
      </c>
      <c r="G14" s="38"/>
      <c r="H14" s="38"/>
      <c r="I14" s="38"/>
      <c r="J14" s="38"/>
      <c r="K14" s="36"/>
      <c r="L14" s="36"/>
      <c r="M14" s="36"/>
      <c r="N14" s="36"/>
      <c r="O14" s="36"/>
      <c r="P14" s="36"/>
    </row>
    <row r="15" spans="1:16" ht="23.25">
      <c r="A15" s="135"/>
      <c r="B15" s="18"/>
      <c r="C15" s="78" t="s">
        <v>120</v>
      </c>
      <c r="D15" s="97" t="s">
        <v>120</v>
      </c>
      <c r="E15" s="97" t="s">
        <v>120</v>
      </c>
      <c r="F15" s="18" t="s">
        <v>120</v>
      </c>
      <c r="G15" s="39"/>
      <c r="H15" s="39"/>
      <c r="I15" s="39"/>
      <c r="J15" s="39"/>
      <c r="K15" s="36"/>
      <c r="L15" s="36"/>
      <c r="M15" s="36"/>
      <c r="N15" s="36"/>
      <c r="O15" s="36"/>
      <c r="P15" s="36"/>
    </row>
    <row r="16" spans="1:16" ht="49.5" customHeight="1">
      <c r="A16" s="134" t="s">
        <v>41</v>
      </c>
      <c r="B16" s="18"/>
      <c r="C16" s="78" t="s">
        <v>120</v>
      </c>
      <c r="D16" s="97" t="s">
        <v>120</v>
      </c>
      <c r="E16" s="97" t="s">
        <v>120</v>
      </c>
      <c r="F16" s="18" t="s">
        <v>120</v>
      </c>
      <c r="G16" s="39"/>
      <c r="H16" s="39"/>
      <c r="I16" s="39"/>
      <c r="J16" s="39"/>
      <c r="K16" s="36"/>
      <c r="L16" s="36"/>
      <c r="M16" s="36"/>
      <c r="N16" s="36"/>
      <c r="O16" s="36"/>
      <c r="P16" s="36"/>
    </row>
    <row r="17" spans="1:256" ht="23.25">
      <c r="A17" s="134" t="s">
        <v>91</v>
      </c>
      <c r="B17" s="18"/>
      <c r="C17" s="78" t="s">
        <v>120</v>
      </c>
      <c r="D17" s="97" t="s">
        <v>120</v>
      </c>
      <c r="E17" s="97" t="s">
        <v>120</v>
      </c>
      <c r="F17" s="18" t="s">
        <v>120</v>
      </c>
      <c r="G17" s="38"/>
      <c r="H17" s="38"/>
      <c r="I17" s="38"/>
      <c r="J17" s="38"/>
      <c r="K17" s="36"/>
      <c r="L17" s="36"/>
      <c r="M17" s="36"/>
      <c r="N17" s="36"/>
      <c r="O17" s="36"/>
      <c r="P17" s="36"/>
    </row>
    <row r="18" spans="1:256" ht="23.25">
      <c r="A18" s="135"/>
      <c r="B18" s="18" t="s">
        <v>17</v>
      </c>
      <c r="C18" s="78" t="s">
        <v>28</v>
      </c>
      <c r="D18" s="97" t="s">
        <v>120</v>
      </c>
      <c r="E18" s="97" t="s">
        <v>120</v>
      </c>
      <c r="F18" s="18" t="s">
        <v>120</v>
      </c>
      <c r="G18" s="38"/>
      <c r="H18" s="38"/>
      <c r="I18" s="38"/>
      <c r="J18" s="38"/>
      <c r="K18" s="36"/>
      <c r="L18" s="36"/>
      <c r="M18" s="36"/>
      <c r="N18" s="36"/>
      <c r="O18" s="36"/>
      <c r="P18" s="36"/>
    </row>
    <row r="19" spans="1:256" ht="60.75" customHeight="1">
      <c r="A19" s="134" t="s">
        <v>92</v>
      </c>
      <c r="B19" s="18" t="s">
        <v>15</v>
      </c>
      <c r="C19" s="91" t="s">
        <v>124</v>
      </c>
      <c r="D19" s="147" t="str">
        <f>D10</f>
        <v>-</v>
      </c>
      <c r="E19" s="87">
        <f>E10</f>
        <v>340865.17</v>
      </c>
      <c r="F19" s="136">
        <f>F10</f>
        <v>-340865.17</v>
      </c>
      <c r="G19" s="39"/>
      <c r="H19" s="39"/>
      <c r="I19" s="39"/>
      <c r="J19" s="39"/>
      <c r="K19" s="36"/>
      <c r="L19" s="36"/>
      <c r="M19" s="36"/>
      <c r="N19" s="36"/>
      <c r="O19" s="36"/>
      <c r="P19" s="36"/>
    </row>
    <row r="20" spans="1:256" ht="39.75" customHeight="1">
      <c r="A20" s="137" t="s">
        <v>93</v>
      </c>
      <c r="B20" s="18" t="s">
        <v>18</v>
      </c>
      <c r="C20" s="91" t="s">
        <v>125</v>
      </c>
      <c r="D20" s="76">
        <v>-8873000</v>
      </c>
      <c r="E20" s="99">
        <f>E21</f>
        <v>-76798.240000000005</v>
      </c>
      <c r="F20" s="18" t="s">
        <v>28</v>
      </c>
      <c r="G20" s="40"/>
      <c r="H20" s="40"/>
      <c r="I20" s="40"/>
      <c r="J20" s="40"/>
      <c r="K20" s="36"/>
      <c r="L20" s="36"/>
      <c r="M20" s="36"/>
      <c r="N20" s="36"/>
      <c r="O20" s="36"/>
      <c r="P20" s="36"/>
    </row>
    <row r="21" spans="1:256" ht="55.5" customHeight="1">
      <c r="A21" s="137" t="s">
        <v>94</v>
      </c>
      <c r="B21" s="18" t="s">
        <v>18</v>
      </c>
      <c r="C21" s="91" t="s">
        <v>126</v>
      </c>
      <c r="D21" s="76">
        <f>D20</f>
        <v>-8873000</v>
      </c>
      <c r="E21" s="99">
        <f>E22</f>
        <v>-76798.240000000005</v>
      </c>
      <c r="F21" s="18" t="s">
        <v>28</v>
      </c>
      <c r="G21" s="40"/>
      <c r="H21" s="40"/>
      <c r="I21" s="40"/>
      <c r="J21" s="40"/>
      <c r="K21" s="36"/>
      <c r="L21" s="36"/>
      <c r="M21" s="36"/>
      <c r="N21" s="36"/>
      <c r="O21" s="36"/>
      <c r="P21" s="36"/>
    </row>
    <row r="22" spans="1:256" ht="54" customHeight="1">
      <c r="A22" s="137" t="s">
        <v>95</v>
      </c>
      <c r="B22" s="18" t="s">
        <v>18</v>
      </c>
      <c r="C22" s="91" t="s">
        <v>127</v>
      </c>
      <c r="D22" s="76">
        <f>D21</f>
        <v>-8873000</v>
      </c>
      <c r="E22" s="99">
        <f>E23</f>
        <v>-76798.240000000005</v>
      </c>
      <c r="F22" s="138" t="s">
        <v>28</v>
      </c>
      <c r="G22" s="40"/>
      <c r="H22" s="40"/>
      <c r="I22" s="40"/>
      <c r="J22" s="40"/>
      <c r="K22" s="36"/>
      <c r="L22" s="36"/>
      <c r="M22" s="36"/>
      <c r="N22" s="36"/>
      <c r="O22" s="36"/>
      <c r="P22" s="36"/>
    </row>
    <row r="23" spans="1:256" ht="48.75" customHeight="1">
      <c r="A23" s="137" t="s">
        <v>96</v>
      </c>
      <c r="B23" s="18" t="s">
        <v>18</v>
      </c>
      <c r="C23" s="91" t="s">
        <v>128</v>
      </c>
      <c r="D23" s="76">
        <f>D22</f>
        <v>-8873000</v>
      </c>
      <c r="E23" s="99">
        <v>-76798.240000000005</v>
      </c>
      <c r="F23" s="18" t="s">
        <v>28</v>
      </c>
      <c r="G23" s="40"/>
      <c r="H23" s="40"/>
      <c r="I23" s="40"/>
      <c r="J23" s="40"/>
      <c r="K23" s="36"/>
      <c r="L23" s="36"/>
      <c r="M23" s="36"/>
      <c r="N23" s="36"/>
      <c r="O23" s="36"/>
      <c r="P23" s="36"/>
    </row>
    <row r="24" spans="1:256" ht="39.75" customHeight="1">
      <c r="A24" s="137" t="s">
        <v>97</v>
      </c>
      <c r="B24" s="18" t="s">
        <v>19</v>
      </c>
      <c r="C24" s="91" t="s">
        <v>129</v>
      </c>
      <c r="D24" s="76">
        <f>D25</f>
        <v>8783000</v>
      </c>
      <c r="E24" s="87">
        <v>417663.41</v>
      </c>
      <c r="F24" s="138" t="s">
        <v>28</v>
      </c>
      <c r="G24" s="40"/>
      <c r="H24" s="40"/>
      <c r="I24" s="40"/>
      <c r="J24" s="40"/>
      <c r="K24" s="36"/>
      <c r="L24" s="36"/>
      <c r="M24" s="36"/>
      <c r="N24" s="36"/>
      <c r="O24" s="36"/>
      <c r="P24" s="36"/>
    </row>
    <row r="25" spans="1:256" ht="36.75" customHeight="1">
      <c r="A25" s="137" t="s">
        <v>98</v>
      </c>
      <c r="B25" s="18" t="s">
        <v>19</v>
      </c>
      <c r="C25" s="91" t="s">
        <v>130</v>
      </c>
      <c r="D25" s="76">
        <f>D26</f>
        <v>8783000</v>
      </c>
      <c r="E25" s="87">
        <f t="shared" ref="E25:E27" si="0">E24</f>
        <v>417663.41</v>
      </c>
      <c r="F25" s="18" t="s">
        <v>28</v>
      </c>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row>
    <row r="26" spans="1:256" ht="36.75" customHeight="1">
      <c r="A26" s="137" t="s">
        <v>99</v>
      </c>
      <c r="B26" s="18" t="s">
        <v>19</v>
      </c>
      <c r="C26" s="91" t="s">
        <v>131</v>
      </c>
      <c r="D26" s="76">
        <f>D27</f>
        <v>8783000</v>
      </c>
      <c r="E26" s="87">
        <f t="shared" si="0"/>
        <v>417663.41</v>
      </c>
      <c r="F26" s="18" t="s">
        <v>28</v>
      </c>
      <c r="G26" s="40"/>
      <c r="H26" s="40"/>
      <c r="I26" s="40"/>
      <c r="J26" s="4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42"/>
      <c r="AI26" s="36"/>
      <c r="AJ26" s="36"/>
      <c r="AK26" s="36"/>
      <c r="AL26" s="36"/>
      <c r="AM26" s="36"/>
      <c r="AN26" s="36"/>
      <c r="AO26" s="36"/>
      <c r="AP26" s="36"/>
      <c r="AQ26" s="36"/>
      <c r="AR26" s="36"/>
      <c r="AS26" s="36"/>
      <c r="AT26" s="36"/>
      <c r="AU26" s="36"/>
      <c r="AV26" s="36"/>
      <c r="AW26" s="36"/>
      <c r="AX26" s="36"/>
      <c r="AY26" s="36"/>
      <c r="AZ26" s="36"/>
    </row>
    <row r="27" spans="1:256" ht="40.5" customHeight="1">
      <c r="A27" s="137" t="s">
        <v>123</v>
      </c>
      <c r="B27" s="18" t="s">
        <v>19</v>
      </c>
      <c r="C27" s="91" t="s">
        <v>132</v>
      </c>
      <c r="D27" s="76">
        <v>8783000</v>
      </c>
      <c r="E27" s="87">
        <f t="shared" si="0"/>
        <v>417663.41</v>
      </c>
      <c r="F27" s="18" t="s">
        <v>28</v>
      </c>
      <c r="G27" s="40"/>
      <c r="H27" s="40"/>
      <c r="I27" s="40"/>
      <c r="J27" s="40"/>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42"/>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c r="BN27" s="36"/>
      <c r="BO27" s="36"/>
      <c r="BP27" s="36"/>
      <c r="BQ27" s="36"/>
      <c r="BR27" s="36"/>
      <c r="BS27" s="36"/>
      <c r="BT27" s="36"/>
      <c r="BU27" s="36"/>
      <c r="BV27" s="36"/>
      <c r="BW27" s="36"/>
      <c r="BX27" s="36"/>
      <c r="BY27" s="36"/>
      <c r="BZ27" s="36"/>
      <c r="CA27" s="36"/>
      <c r="CB27" s="36"/>
      <c r="CC27" s="36"/>
      <c r="CD27" s="36"/>
      <c r="CE27" s="36"/>
      <c r="CF27" s="36"/>
      <c r="CG27" s="36"/>
      <c r="CH27" s="36"/>
      <c r="CI27" s="36"/>
      <c r="CJ27" s="36"/>
      <c r="CK27" s="36"/>
      <c r="CL27" s="36"/>
      <c r="CM27" s="36"/>
      <c r="CN27" s="36"/>
      <c r="CO27" s="36"/>
      <c r="CP27" s="36"/>
      <c r="CQ27" s="36"/>
      <c r="CR27" s="36"/>
      <c r="CS27" s="36"/>
      <c r="CT27" s="36"/>
      <c r="CU27" s="36"/>
      <c r="CV27" s="36"/>
      <c r="CW27" s="36"/>
      <c r="CX27" s="36"/>
      <c r="CY27" s="36"/>
      <c r="CZ27" s="36"/>
      <c r="DA27" s="36"/>
      <c r="DB27" s="36"/>
      <c r="DC27" s="36"/>
      <c r="DD27" s="36"/>
      <c r="DE27" s="36"/>
      <c r="DF27" s="36"/>
      <c r="DG27" s="36"/>
      <c r="DH27" s="36"/>
      <c r="DI27" s="36"/>
      <c r="DJ27" s="36"/>
      <c r="DK27" s="36"/>
      <c r="DL27" s="36"/>
      <c r="DM27" s="36"/>
      <c r="DN27" s="36"/>
      <c r="DO27" s="36"/>
      <c r="DP27" s="36"/>
      <c r="DQ27" s="36"/>
      <c r="DR27" s="36"/>
      <c r="DS27" s="36"/>
      <c r="DT27" s="36"/>
      <c r="DU27" s="36"/>
      <c r="DV27" s="36"/>
      <c r="DW27" s="36"/>
      <c r="DX27" s="36"/>
      <c r="DY27" s="36"/>
      <c r="DZ27" s="36"/>
      <c r="EA27" s="36"/>
      <c r="EB27" s="36"/>
      <c r="EC27" s="36"/>
      <c r="ED27" s="36"/>
      <c r="EE27" s="36"/>
      <c r="EV27" s="36"/>
      <c r="EW27" s="36"/>
      <c r="EX27" s="36"/>
      <c r="EY27" s="36"/>
      <c r="EZ27" s="36"/>
      <c r="FA27" s="36"/>
      <c r="FB27" s="36"/>
      <c r="FC27" s="36"/>
      <c r="FD27" s="36"/>
      <c r="FE27" s="36"/>
      <c r="FF27" s="36"/>
      <c r="FG27" s="36"/>
      <c r="FH27" s="36"/>
      <c r="FI27" s="36"/>
      <c r="FJ27" s="36"/>
      <c r="FK27" s="36"/>
      <c r="FL27" s="36"/>
      <c r="FM27" s="36"/>
      <c r="FN27" s="36"/>
      <c r="FO27" s="36"/>
      <c r="FP27" s="36"/>
      <c r="FQ27" s="36"/>
      <c r="FR27" s="36"/>
      <c r="FS27" s="36"/>
      <c r="FT27" s="36"/>
      <c r="FU27" s="36"/>
      <c r="FV27" s="36"/>
      <c r="FW27" s="36"/>
      <c r="FX27" s="36"/>
      <c r="FY27" s="36"/>
      <c r="FZ27" s="36"/>
      <c r="GA27" s="36"/>
      <c r="GB27" s="36"/>
      <c r="GC27" s="36"/>
      <c r="GD27" s="36"/>
      <c r="GE27" s="36"/>
      <c r="GF27" s="36"/>
    </row>
    <row r="28" spans="1:256" s="88" customFormat="1" ht="36.75" customHeight="1">
      <c r="A28" s="40"/>
      <c r="B28" s="43"/>
      <c r="C28" s="43" t="s">
        <v>122</v>
      </c>
      <c r="D28" s="43"/>
      <c r="E28" s="43"/>
      <c r="F28" s="43"/>
      <c r="G28" s="90"/>
      <c r="H28" s="90"/>
      <c r="I28" s="90"/>
      <c r="J28" s="90"/>
      <c r="K28" s="90"/>
      <c r="L28" s="90"/>
      <c r="M28" s="90"/>
      <c r="N28" s="90"/>
      <c r="O28" s="90"/>
      <c r="P28" s="90"/>
      <c r="Q28" s="90"/>
      <c r="R28" s="90"/>
      <c r="S28" s="90"/>
      <c r="T28" s="90"/>
      <c r="U28" s="90"/>
      <c r="V28" s="90"/>
      <c r="W28" s="90"/>
      <c r="X28" s="42"/>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36"/>
      <c r="BL28" s="36"/>
      <c r="BM28" s="36"/>
      <c r="BN28" s="36"/>
      <c r="BO28" s="36"/>
      <c r="BP28" s="36"/>
      <c r="BQ28" s="36"/>
      <c r="BR28" s="36"/>
      <c r="BS28" s="36"/>
      <c r="BT28" s="36"/>
      <c r="BU28" s="36"/>
      <c r="BV28" s="36"/>
      <c r="BW28" s="36"/>
      <c r="BX28" s="36"/>
      <c r="BY28" s="36"/>
      <c r="BZ28" s="36"/>
      <c r="CA28" s="36"/>
      <c r="CB28" s="36"/>
      <c r="CC28" s="36"/>
      <c r="CD28" s="36"/>
      <c r="CE28" s="36"/>
      <c r="CF28" s="36"/>
      <c r="CG28" s="36"/>
      <c r="CH28" s="36"/>
      <c r="CI28" s="36"/>
      <c r="CJ28" s="36"/>
      <c r="CK28" s="36"/>
      <c r="CL28" s="36"/>
      <c r="CM28" s="36"/>
      <c r="CN28" s="36"/>
      <c r="CO28" s="36"/>
      <c r="CP28" s="36"/>
      <c r="CQ28" s="36"/>
      <c r="CR28" s="36"/>
      <c r="CS28" s="36"/>
      <c r="CT28" s="36"/>
      <c r="CU28" s="36"/>
      <c r="CV28" s="36"/>
      <c r="CW28" s="36"/>
      <c r="CX28" s="36"/>
      <c r="CY28" s="36"/>
      <c r="CZ28" s="36"/>
      <c r="DA28" s="36"/>
      <c r="DB28" s="36"/>
      <c r="DC28" s="36"/>
      <c r="DD28" s="36"/>
      <c r="DE28" s="36"/>
      <c r="DF28" s="36"/>
      <c r="DG28" s="36"/>
      <c r="DH28" s="36"/>
      <c r="DI28" s="36"/>
      <c r="DJ28" s="36"/>
      <c r="DK28" s="36"/>
      <c r="DL28" s="36"/>
      <c r="DM28" s="36"/>
      <c r="DN28" s="36"/>
      <c r="DO28" s="36"/>
      <c r="DP28" s="36"/>
      <c r="DQ28" s="36"/>
      <c r="DR28" s="36"/>
      <c r="DS28" s="36"/>
      <c r="DT28" s="36"/>
      <c r="DU28" s="36"/>
      <c r="DV28" s="36"/>
      <c r="DW28" s="36"/>
      <c r="DX28" s="36"/>
      <c r="DY28" s="36"/>
      <c r="DZ28" s="36"/>
      <c r="EA28" s="36"/>
      <c r="EB28" s="36"/>
      <c r="EC28" s="36"/>
      <c r="ED28" s="36"/>
      <c r="EE28" s="36"/>
      <c r="EF28" s="36"/>
      <c r="EG28" s="36"/>
      <c r="EH28" s="36"/>
      <c r="EI28" s="36"/>
      <c r="EJ28" s="36"/>
      <c r="EK28" s="36"/>
      <c r="EL28" s="36"/>
      <c r="EM28" s="36"/>
      <c r="EN28" s="36"/>
      <c r="EO28" s="36"/>
      <c r="EP28" s="36"/>
      <c r="EQ28" s="36"/>
      <c r="ER28" s="36"/>
      <c r="ES28" s="36"/>
      <c r="ET28" s="36"/>
      <c r="EU28" s="36"/>
      <c r="EV28" s="36"/>
      <c r="EW28" s="36"/>
      <c r="EX28" s="36"/>
      <c r="EY28" s="36"/>
      <c r="EZ28" s="36"/>
      <c r="FA28" s="36"/>
      <c r="FB28" s="36"/>
      <c r="FC28" s="36"/>
      <c r="FD28" s="36"/>
      <c r="FE28" s="36"/>
      <c r="FF28" s="36"/>
      <c r="FG28" s="36"/>
      <c r="FH28" s="36"/>
      <c r="FI28" s="36"/>
      <c r="FJ28" s="36"/>
      <c r="FK28" s="36"/>
      <c r="FL28" s="36"/>
      <c r="FM28" s="36"/>
      <c r="FN28" s="36"/>
      <c r="FO28" s="36"/>
      <c r="FP28" s="36"/>
      <c r="FQ28" s="36"/>
      <c r="FR28" s="36"/>
      <c r="FS28" s="36"/>
      <c r="FT28" s="36"/>
      <c r="FU28" s="36"/>
      <c r="FV28" s="36"/>
      <c r="FW28" s="36"/>
      <c r="FX28" s="36"/>
      <c r="FY28" s="36"/>
      <c r="FZ28" s="36"/>
      <c r="GA28" s="36"/>
      <c r="GB28" s="36"/>
      <c r="GC28" s="36"/>
      <c r="GD28" s="36"/>
      <c r="GE28" s="36"/>
      <c r="GF28" s="36"/>
      <c r="GG28" s="36"/>
      <c r="GH28" s="36"/>
      <c r="GI28" s="36"/>
      <c r="GJ28" s="36"/>
      <c r="GK28" s="36"/>
      <c r="GL28" s="36"/>
      <c r="GM28" s="36"/>
      <c r="GN28" s="36"/>
      <c r="GO28" s="36"/>
      <c r="GP28" s="36"/>
      <c r="GQ28" s="36"/>
      <c r="GR28" s="36"/>
      <c r="GS28" s="36"/>
      <c r="GT28" s="36"/>
      <c r="GU28" s="36"/>
      <c r="GV28" s="36"/>
      <c r="GW28" s="36"/>
      <c r="GX28" s="36"/>
      <c r="GY28" s="36"/>
      <c r="GZ28" s="36"/>
      <c r="HA28" s="36"/>
      <c r="HB28" s="36"/>
      <c r="HC28" s="36"/>
      <c r="HD28" s="36"/>
      <c r="HE28" s="36"/>
      <c r="HF28" s="36"/>
      <c r="HG28" s="36"/>
      <c r="HH28" s="36"/>
      <c r="HI28" s="36"/>
      <c r="HJ28" s="36"/>
      <c r="HK28" s="36"/>
      <c r="HL28" s="36"/>
      <c r="HM28" s="36"/>
      <c r="HN28" s="36"/>
      <c r="HO28" s="36"/>
      <c r="HP28" s="36"/>
      <c r="HQ28" s="36"/>
      <c r="HR28" s="36"/>
      <c r="HS28" s="36"/>
      <c r="HT28" s="36"/>
      <c r="HU28" s="36"/>
      <c r="HV28" s="36"/>
      <c r="HW28" s="36"/>
      <c r="HX28" s="36"/>
      <c r="HY28" s="36"/>
      <c r="HZ28" s="36"/>
      <c r="IA28" s="36"/>
      <c r="IB28" s="36"/>
      <c r="IC28" s="36"/>
      <c r="ID28" s="36"/>
      <c r="IE28" s="36"/>
      <c r="IF28" s="36"/>
      <c r="IG28" s="36"/>
      <c r="IH28" s="36"/>
      <c r="II28" s="36"/>
      <c r="IJ28" s="36"/>
      <c r="IK28" s="36"/>
      <c r="IL28" s="36"/>
      <c r="IM28" s="36"/>
      <c r="IN28" s="36"/>
      <c r="IO28" s="36"/>
      <c r="IP28" s="36"/>
      <c r="IQ28" s="36"/>
      <c r="IR28" s="36"/>
      <c r="IS28" s="36"/>
      <c r="IT28" s="36"/>
      <c r="IU28" s="36"/>
      <c r="IV28" s="36"/>
    </row>
    <row r="29" spans="1:256" ht="18" customHeight="1">
      <c r="A29" s="161" t="s">
        <v>196</v>
      </c>
      <c r="B29" s="161"/>
      <c r="C29" s="161"/>
      <c r="D29" s="161"/>
      <c r="E29" s="161"/>
      <c r="F29" s="161"/>
      <c r="G29" s="40"/>
      <c r="H29" s="40"/>
      <c r="I29" s="40"/>
      <c r="J29" s="40"/>
      <c r="K29" s="90"/>
      <c r="L29" s="90"/>
      <c r="M29" s="90"/>
      <c r="N29" s="90"/>
      <c r="O29" s="90"/>
      <c r="P29" s="90"/>
      <c r="Q29" s="90"/>
      <c r="R29" s="90"/>
      <c r="S29" s="90"/>
      <c r="T29" s="90"/>
      <c r="U29" s="90"/>
      <c r="V29" s="90"/>
      <c r="W29" s="90"/>
      <c r="X29" s="90"/>
      <c r="Y29" s="90"/>
      <c r="Z29" s="90"/>
      <c r="AA29" s="90"/>
      <c r="AB29" s="90"/>
      <c r="AC29" s="90"/>
      <c r="AD29" s="90"/>
      <c r="AE29" s="90"/>
      <c r="AF29" s="90"/>
      <c r="AG29" s="90"/>
      <c r="AH29" s="42"/>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6"/>
      <c r="BN29" s="36"/>
      <c r="BO29" s="36"/>
      <c r="BP29" s="36"/>
      <c r="BQ29" s="36"/>
      <c r="BR29" s="36"/>
      <c r="BS29" s="36"/>
      <c r="BT29" s="36"/>
      <c r="BU29" s="36"/>
      <c r="BV29" s="36"/>
      <c r="BW29" s="36"/>
      <c r="BX29" s="36"/>
      <c r="BY29" s="36"/>
      <c r="BZ29" s="36"/>
      <c r="CA29" s="36"/>
      <c r="CB29" s="36"/>
      <c r="CC29" s="36"/>
      <c r="CD29" s="36"/>
      <c r="CE29" s="36"/>
      <c r="CF29" s="36"/>
      <c r="CG29" s="36"/>
      <c r="CH29" s="36"/>
      <c r="CI29" s="36"/>
      <c r="CJ29" s="36"/>
      <c r="CK29" s="36"/>
      <c r="CL29" s="36"/>
      <c r="CM29" s="36"/>
      <c r="CN29" s="36"/>
      <c r="CO29" s="36"/>
      <c r="CP29" s="36"/>
      <c r="CQ29" s="36"/>
      <c r="FT29" s="36"/>
      <c r="FU29" s="36"/>
      <c r="FV29" s="36"/>
      <c r="FW29" s="36"/>
      <c r="FX29" s="36"/>
      <c r="FY29" s="36"/>
      <c r="FZ29" s="36"/>
      <c r="GA29" s="36"/>
      <c r="GB29" s="36"/>
      <c r="GC29" s="36"/>
      <c r="GD29" s="36"/>
      <c r="GE29" s="36"/>
      <c r="GF29" s="36"/>
    </row>
    <row r="30" spans="1:256" ht="15" customHeight="1">
      <c r="A30" s="151"/>
      <c r="B30" s="151"/>
      <c r="C30" s="151"/>
      <c r="D30" s="151"/>
      <c r="E30" s="151"/>
      <c r="F30" s="151"/>
      <c r="G30" s="44"/>
      <c r="H30" s="44"/>
      <c r="I30" s="45"/>
      <c r="J30" s="45"/>
      <c r="K30" s="45"/>
      <c r="L30" s="45"/>
      <c r="M30" s="45"/>
      <c r="N30" s="45"/>
      <c r="O30" s="156"/>
      <c r="P30" s="156"/>
      <c r="Q30" s="156"/>
      <c r="R30" s="156"/>
      <c r="S30" s="156"/>
      <c r="T30" s="156"/>
      <c r="U30" s="156"/>
      <c r="V30" s="156"/>
      <c r="W30" s="156"/>
      <c r="X30" s="156"/>
      <c r="Y30" s="156"/>
      <c r="Z30" s="156"/>
      <c r="AA30" s="156"/>
      <c r="AB30" s="156"/>
      <c r="AC30" s="156"/>
      <c r="AD30" s="156"/>
      <c r="AE30" s="156"/>
      <c r="AF30" s="156"/>
      <c r="AG30" s="45"/>
      <c r="AH30" s="45"/>
      <c r="AI30" s="45"/>
      <c r="AJ30" s="45"/>
      <c r="AK30" s="156"/>
      <c r="AL30" s="156"/>
      <c r="AM30" s="156"/>
      <c r="AN30" s="156"/>
      <c r="AO30" s="156"/>
      <c r="AP30" s="156"/>
      <c r="AQ30" s="156"/>
      <c r="AR30" s="156"/>
      <c r="AS30" s="156"/>
      <c r="AT30" s="156"/>
      <c r="AU30" s="156"/>
      <c r="AV30" s="156"/>
      <c r="AW30" s="156"/>
      <c r="AX30" s="156"/>
      <c r="AY30" s="156"/>
      <c r="AZ30" s="156"/>
      <c r="BA30" s="36"/>
      <c r="BB30" s="36"/>
      <c r="BC30" s="36"/>
      <c r="BD30" s="36"/>
      <c r="BE30" s="36"/>
      <c r="BF30" s="36"/>
      <c r="BG30" s="36"/>
      <c r="BH30" s="36"/>
      <c r="BI30" s="36"/>
      <c r="BJ30" s="36"/>
      <c r="BK30" s="36"/>
      <c r="BL30" s="36"/>
      <c r="BM30" s="36"/>
      <c r="BN30" s="36"/>
      <c r="BO30" s="36"/>
      <c r="BP30" s="36"/>
      <c r="BQ30" s="36"/>
      <c r="BR30" s="36"/>
      <c r="BS30" s="36"/>
      <c r="BT30" s="36"/>
      <c r="BU30" s="36"/>
      <c r="BV30" s="36"/>
      <c r="BW30" s="36"/>
      <c r="BX30" s="36"/>
      <c r="BY30" s="36"/>
      <c r="BZ30" s="36"/>
      <c r="CA30" s="36"/>
      <c r="CB30" s="36"/>
      <c r="CC30" s="36"/>
      <c r="CD30" s="36"/>
      <c r="CE30" s="36"/>
      <c r="CF30" s="36"/>
      <c r="CG30" s="36"/>
      <c r="CH30" s="36"/>
      <c r="CI30" s="36"/>
      <c r="CJ30" s="36"/>
      <c r="CK30" s="36"/>
      <c r="CL30" s="36"/>
      <c r="CM30" s="36"/>
      <c r="CN30" s="36"/>
      <c r="CO30" s="36"/>
      <c r="CP30" s="36"/>
      <c r="CQ30" s="36"/>
      <c r="FT30" s="36"/>
      <c r="FU30" s="36"/>
      <c r="FV30" s="36"/>
      <c r="FW30" s="36"/>
      <c r="FX30" s="36"/>
      <c r="FY30" s="36"/>
      <c r="FZ30" s="36"/>
      <c r="GA30" s="36"/>
      <c r="GB30" s="36"/>
      <c r="GC30" s="36"/>
      <c r="GD30" s="36"/>
      <c r="GE30" s="36"/>
      <c r="GF30" s="36"/>
    </row>
    <row r="31" spans="1:256" ht="25.5" hidden="1" customHeight="1">
      <c r="A31" s="92"/>
      <c r="B31" s="92"/>
      <c r="C31" s="92"/>
      <c r="D31" s="92"/>
      <c r="E31" s="92"/>
      <c r="F31" s="92"/>
      <c r="G31" s="44"/>
      <c r="H31" s="44"/>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row>
    <row r="32" spans="1:256" ht="27.75" hidden="1" customHeight="1">
      <c r="A32" s="92"/>
      <c r="B32" s="92"/>
      <c r="C32" s="92"/>
      <c r="D32" s="92"/>
      <c r="E32" s="92"/>
      <c r="F32" s="92"/>
      <c r="G32" s="44"/>
      <c r="H32" s="44"/>
      <c r="I32" s="45"/>
      <c r="J32" s="45"/>
      <c r="K32" s="45"/>
      <c r="L32" s="45"/>
      <c r="M32" s="45"/>
      <c r="N32" s="45"/>
      <c r="O32" s="45"/>
      <c r="P32" s="45"/>
      <c r="Q32" s="45"/>
      <c r="R32" s="45"/>
      <c r="S32" s="45"/>
      <c r="T32" s="45"/>
      <c r="U32" s="45"/>
      <c r="V32" s="45"/>
      <c r="W32" s="45"/>
      <c r="X32" s="45"/>
      <c r="Y32" s="45"/>
      <c r="Z32" s="156"/>
      <c r="AA32" s="156"/>
      <c r="AB32" s="156"/>
      <c r="AC32" s="156"/>
      <c r="AD32" s="156"/>
      <c r="AE32" s="156"/>
      <c r="AF32" s="156"/>
      <c r="AG32" s="156"/>
      <c r="AH32" s="156"/>
      <c r="AI32" s="156"/>
      <c r="AJ32" s="156"/>
      <c r="AK32" s="156"/>
      <c r="AL32" s="156"/>
      <c r="AM32" s="156"/>
      <c r="AN32" s="156"/>
      <c r="AO32" s="156"/>
      <c r="AP32" s="156"/>
      <c r="AQ32" s="156"/>
      <c r="AR32" s="45"/>
      <c r="AS32" s="45"/>
      <c r="AT32" s="45"/>
      <c r="AU32" s="45"/>
      <c r="AV32" s="156"/>
      <c r="AW32" s="156"/>
      <c r="AX32" s="156"/>
      <c r="AY32" s="156"/>
      <c r="AZ32" s="156"/>
    </row>
    <row r="33" spans="1:52" ht="12.75" hidden="1" customHeight="1">
      <c r="A33" s="92"/>
      <c r="B33" s="92"/>
      <c r="C33" s="92"/>
      <c r="D33" s="92"/>
      <c r="E33" s="92"/>
      <c r="F33" s="92"/>
      <c r="G33" s="44"/>
      <c r="H33" s="44"/>
      <c r="I33" s="45"/>
      <c r="J33" s="45"/>
      <c r="K33" s="45"/>
      <c r="L33" s="45"/>
      <c r="M33" s="45"/>
      <c r="N33" s="45"/>
      <c r="O33" s="45"/>
      <c r="P33" s="45"/>
      <c r="Q33" s="45"/>
      <c r="R33" s="45"/>
      <c r="S33" s="45"/>
      <c r="T33" s="45"/>
      <c r="U33" s="45"/>
      <c r="V33" s="45"/>
      <c r="W33" s="45"/>
      <c r="X33" s="45"/>
      <c r="Y33" s="45"/>
      <c r="Z33" s="155"/>
      <c r="AA33" s="155"/>
      <c r="AB33" s="155"/>
      <c r="AC33" s="155"/>
      <c r="AD33" s="155"/>
      <c r="AE33" s="155"/>
      <c r="AF33" s="155"/>
      <c r="AG33" s="155"/>
      <c r="AH33" s="155"/>
      <c r="AI33" s="155"/>
      <c r="AJ33" s="155"/>
      <c r="AK33" s="155"/>
      <c r="AL33" s="155"/>
      <c r="AM33" s="155"/>
      <c r="AN33" s="155"/>
      <c r="AO33" s="155"/>
      <c r="AP33" s="155"/>
      <c r="AQ33" s="155"/>
      <c r="AR33" s="45"/>
      <c r="AS33" s="45"/>
      <c r="AT33" s="45"/>
      <c r="AU33" s="45"/>
      <c r="AV33" s="155"/>
      <c r="AW33" s="155"/>
      <c r="AX33" s="155"/>
      <c r="AY33" s="155"/>
      <c r="AZ33" s="155"/>
    </row>
    <row r="34" spans="1:52" ht="12.75" hidden="1" customHeight="1">
      <c r="A34" s="92"/>
      <c r="B34" s="92"/>
      <c r="C34" s="92"/>
      <c r="D34" s="92"/>
      <c r="E34" s="92"/>
      <c r="F34" s="92"/>
      <c r="G34" s="44"/>
      <c r="H34" s="44"/>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89"/>
      <c r="AS34" s="89"/>
      <c r="AT34" s="89"/>
      <c r="AU34" s="89"/>
      <c r="AV34" s="45"/>
      <c r="AW34" s="45"/>
      <c r="AX34" s="45"/>
      <c r="AY34" s="45"/>
      <c r="AZ34" s="45"/>
    </row>
    <row r="35" spans="1:52" ht="12.75" hidden="1" customHeight="1">
      <c r="A35" s="92"/>
      <c r="B35" s="92"/>
      <c r="C35" s="92"/>
      <c r="D35" s="92"/>
      <c r="E35" s="92"/>
      <c r="F35" s="92"/>
      <c r="G35" s="44"/>
      <c r="H35" s="44"/>
      <c r="I35" s="45"/>
      <c r="J35" s="45"/>
      <c r="K35" s="45"/>
      <c r="L35" s="45"/>
      <c r="M35" s="45"/>
      <c r="N35" s="45"/>
      <c r="O35" s="45"/>
      <c r="P35" s="45"/>
      <c r="Q35" s="45"/>
      <c r="R35" s="45"/>
      <c r="S35" s="156"/>
      <c r="T35" s="156"/>
      <c r="U35" s="156"/>
      <c r="V35" s="156"/>
      <c r="W35" s="156"/>
      <c r="X35" s="156"/>
      <c r="Y35" s="156"/>
      <c r="Z35" s="156"/>
      <c r="AA35" s="156"/>
      <c r="AB35" s="156"/>
      <c r="AC35" s="156"/>
      <c r="AD35" s="156"/>
      <c r="AE35" s="156"/>
      <c r="AF35" s="156"/>
      <c r="AG35" s="156"/>
      <c r="AH35" s="156"/>
      <c r="AI35" s="156"/>
      <c r="AJ35" s="156"/>
      <c r="AK35" s="45"/>
      <c r="AL35" s="45"/>
      <c r="AM35" s="45"/>
      <c r="AN35" s="45"/>
      <c r="AO35" s="156"/>
      <c r="AP35" s="156"/>
      <c r="AQ35" s="156"/>
      <c r="AR35" s="156"/>
      <c r="AS35" s="156"/>
      <c r="AT35" s="156"/>
      <c r="AU35" s="156"/>
      <c r="AV35" s="156"/>
      <c r="AW35" s="156"/>
      <c r="AX35" s="156"/>
      <c r="AY35" s="156"/>
      <c r="AZ35" s="156"/>
    </row>
    <row r="36" spans="1:52" ht="0.75" hidden="1" customHeight="1">
      <c r="A36" s="92"/>
      <c r="B36" s="92"/>
      <c r="C36" s="92"/>
      <c r="D36" s="92"/>
      <c r="E36" s="92"/>
      <c r="F36" s="92"/>
      <c r="G36" s="44"/>
      <c r="H36" s="44"/>
      <c r="I36" s="45"/>
      <c r="J36" s="45"/>
      <c r="K36" s="45"/>
      <c r="L36" s="45"/>
      <c r="M36" s="45"/>
      <c r="N36" s="45"/>
      <c r="O36" s="45"/>
      <c r="P36" s="45"/>
      <c r="Q36" s="45"/>
      <c r="R36" s="45"/>
      <c r="S36" s="155"/>
      <c r="T36" s="155"/>
      <c r="U36" s="155"/>
      <c r="V36" s="155"/>
      <c r="W36" s="155"/>
      <c r="X36" s="155"/>
      <c r="Y36" s="155"/>
      <c r="Z36" s="155"/>
      <c r="AA36" s="155"/>
      <c r="AB36" s="155"/>
      <c r="AC36" s="155"/>
      <c r="AD36" s="155"/>
      <c r="AE36" s="155"/>
      <c r="AF36" s="155"/>
      <c r="AG36" s="155"/>
      <c r="AH36" s="155"/>
      <c r="AI36" s="155"/>
      <c r="AJ36" s="155"/>
      <c r="AK36" s="45"/>
      <c r="AL36" s="45"/>
      <c r="AM36" s="45"/>
      <c r="AN36" s="45"/>
      <c r="AO36" s="155"/>
      <c r="AP36" s="155"/>
      <c r="AQ36" s="155"/>
      <c r="AR36" s="155"/>
      <c r="AS36" s="155"/>
      <c r="AT36" s="155"/>
      <c r="AU36" s="155"/>
      <c r="AV36" s="155"/>
      <c r="AW36" s="155"/>
      <c r="AX36" s="155"/>
      <c r="AY36" s="155"/>
      <c r="AZ36" s="155"/>
    </row>
    <row r="37" spans="1:52" ht="24.75" customHeight="1">
      <c r="A37" s="93" t="s">
        <v>203</v>
      </c>
      <c r="B37" s="94"/>
      <c r="C37" s="95"/>
      <c r="D37" s="95"/>
      <c r="E37" s="95"/>
      <c r="F37" s="95"/>
      <c r="G37" s="44"/>
      <c r="H37" s="44"/>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6"/>
      <c r="AV37" s="45"/>
      <c r="AW37" s="45"/>
      <c r="AX37" s="45"/>
      <c r="AY37" s="45"/>
      <c r="AZ37" s="45"/>
    </row>
    <row r="38" spans="1:52" ht="20.25">
      <c r="A38" s="96" t="s">
        <v>141</v>
      </c>
      <c r="B38" s="94"/>
      <c r="C38" s="95"/>
      <c r="D38" s="95"/>
      <c r="E38" s="95"/>
      <c r="F38" s="95"/>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row>
    <row r="39" spans="1:52" ht="20.25">
      <c r="A39" s="93" t="s">
        <v>198</v>
      </c>
      <c r="B39" s="94"/>
      <c r="C39" s="95"/>
      <c r="D39" s="95"/>
      <c r="E39" s="95"/>
      <c r="F39" s="95"/>
    </row>
    <row r="40" spans="1:52">
      <c r="A40" s="24"/>
      <c r="B40" s="47"/>
      <c r="C40" s="30"/>
      <c r="D40" s="30"/>
      <c r="E40" s="30"/>
      <c r="F40" s="30"/>
    </row>
    <row r="41" spans="1:52">
      <c r="A41" s="24"/>
      <c r="B41" s="47"/>
      <c r="C41" s="30"/>
      <c r="D41" s="30"/>
      <c r="E41" s="30"/>
      <c r="F41" s="30"/>
    </row>
    <row r="42" spans="1:52">
      <c r="A42" s="24" t="s">
        <v>489</v>
      </c>
      <c r="B42" s="47"/>
      <c r="C42" s="30"/>
      <c r="D42" s="30"/>
      <c r="E42" s="30"/>
      <c r="F42" s="30"/>
    </row>
    <row r="43" spans="1:52">
      <c r="A43" s="48"/>
      <c r="B43" s="47"/>
      <c r="C43" s="30"/>
      <c r="D43" s="30"/>
      <c r="E43" s="30"/>
      <c r="F43" s="30"/>
    </row>
    <row r="44" spans="1:52">
      <c r="A44" s="48"/>
      <c r="B44" s="47"/>
      <c r="C44" s="30"/>
      <c r="D44" s="30"/>
      <c r="E44" s="30"/>
      <c r="F44" s="30"/>
    </row>
    <row r="45" spans="1:52">
      <c r="A45" s="48"/>
      <c r="B45" s="47"/>
      <c r="C45" s="30"/>
      <c r="D45" s="30"/>
      <c r="E45" s="30"/>
      <c r="F45" s="30"/>
    </row>
    <row r="46" spans="1:52">
      <c r="A46" s="48"/>
      <c r="B46" s="47"/>
      <c r="C46" s="30"/>
      <c r="D46" s="30"/>
      <c r="E46" s="30"/>
      <c r="F46" s="30"/>
    </row>
    <row r="47" spans="1:52">
      <c r="A47" s="48"/>
      <c r="B47" s="47"/>
      <c r="C47" s="30"/>
      <c r="D47" s="30"/>
      <c r="E47" s="30"/>
      <c r="F47" s="30"/>
    </row>
    <row r="48" spans="1:52">
      <c r="A48" s="24"/>
      <c r="B48" s="24"/>
      <c r="C48" s="49"/>
      <c r="D48" s="50"/>
    </row>
    <row r="49" spans="1:4">
      <c r="A49" s="24"/>
      <c r="B49" s="24"/>
      <c r="C49" s="49"/>
      <c r="D49" s="50"/>
    </row>
    <row r="50" spans="1:4">
      <c r="A50" s="24"/>
      <c r="B50" s="24"/>
      <c r="C50" s="49"/>
      <c r="D50" s="50"/>
    </row>
    <row r="51" spans="1:4">
      <c r="A51" s="24"/>
      <c r="B51" s="24"/>
      <c r="C51" s="49"/>
      <c r="D51" s="50"/>
    </row>
    <row r="52" spans="1:4">
      <c r="A52" s="24"/>
      <c r="B52" s="24"/>
      <c r="C52" s="49"/>
      <c r="D52" s="50"/>
    </row>
    <row r="53" spans="1:4">
      <c r="A53" s="24"/>
      <c r="B53" s="24"/>
      <c r="C53" s="49"/>
      <c r="D53" s="50"/>
    </row>
    <row r="54" spans="1:4">
      <c r="A54" s="24"/>
      <c r="B54" s="24"/>
      <c r="C54" s="49"/>
      <c r="D54" s="50"/>
    </row>
    <row r="55" spans="1:4">
      <c r="A55" s="24"/>
      <c r="B55" s="24"/>
      <c r="C55" s="49"/>
      <c r="D55" s="50"/>
    </row>
    <row r="56" spans="1:4">
      <c r="A56" s="24"/>
      <c r="B56" s="24"/>
      <c r="C56" s="49"/>
      <c r="D56" s="50"/>
    </row>
    <row r="57" spans="1:4">
      <c r="A57" s="24"/>
      <c r="B57" s="24"/>
      <c r="C57" s="49"/>
      <c r="D57" s="50"/>
    </row>
    <row r="58" spans="1:4">
      <c r="A58" s="24"/>
      <c r="B58" s="24"/>
      <c r="C58" s="49"/>
      <c r="D58" s="50"/>
    </row>
    <row r="59" spans="1:4">
      <c r="A59" s="24"/>
      <c r="B59" s="24"/>
      <c r="C59" s="49"/>
      <c r="D59" s="50"/>
    </row>
    <row r="60" spans="1:4">
      <c r="A60" s="24"/>
      <c r="B60" s="24"/>
      <c r="C60" s="49"/>
      <c r="D60" s="50"/>
    </row>
    <row r="61" spans="1:4">
      <c r="A61" s="24"/>
      <c r="B61" s="24"/>
      <c r="C61" s="49"/>
      <c r="D61" s="50"/>
    </row>
    <row r="62" spans="1:4">
      <c r="A62" s="24"/>
      <c r="B62" s="24"/>
      <c r="C62" s="49"/>
      <c r="D62" s="50"/>
    </row>
    <row r="63" spans="1:4">
      <c r="A63" s="24"/>
      <c r="B63" s="24"/>
      <c r="C63" s="49"/>
      <c r="D63" s="50"/>
    </row>
    <row r="64" spans="1:4">
      <c r="A64" s="24"/>
      <c r="B64" s="24"/>
      <c r="C64" s="49"/>
      <c r="D64" s="50"/>
    </row>
    <row r="65" spans="1:4">
      <c r="A65" s="24"/>
      <c r="B65" s="24"/>
      <c r="C65" s="49"/>
      <c r="D65" s="50"/>
    </row>
    <row r="66" spans="1:4">
      <c r="A66" s="24"/>
      <c r="B66" s="24"/>
      <c r="C66" s="49"/>
      <c r="D66" s="50"/>
    </row>
    <row r="67" spans="1:4">
      <c r="A67" s="24"/>
      <c r="B67" s="24"/>
      <c r="C67" s="49"/>
      <c r="D67" s="50"/>
    </row>
    <row r="68" spans="1:4">
      <c r="A68" s="24"/>
    </row>
    <row r="70" spans="1:4">
      <c r="A70" s="49"/>
      <c r="B70" s="49"/>
      <c r="C70" s="32"/>
    </row>
  </sheetData>
  <mergeCells count="16">
    <mergeCell ref="AK30:AZ30"/>
    <mergeCell ref="F4:F8"/>
    <mergeCell ref="K26:P26"/>
    <mergeCell ref="Q26:AG26"/>
    <mergeCell ref="K27:P27"/>
    <mergeCell ref="Q27:AG27"/>
    <mergeCell ref="O30:AF30"/>
    <mergeCell ref="A29:F30"/>
    <mergeCell ref="S36:AJ36"/>
    <mergeCell ref="AO36:AZ36"/>
    <mergeCell ref="Z32:AQ32"/>
    <mergeCell ref="AV32:AZ32"/>
    <mergeCell ref="Z33:AQ33"/>
    <mergeCell ref="AV33:AZ33"/>
    <mergeCell ref="S35:AJ35"/>
    <mergeCell ref="AO35:AZ35"/>
  </mergeCells>
  <pageMargins left="0.70866141732283472" right="0.70866141732283472" top="0.74803149606299213" bottom="0.74803149606299213" header="0.31496062992125984" footer="0.31496062992125984"/>
  <pageSetup paperSize="9" scale="45" orientation="portrait" r:id="rId1"/>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доходы</vt:lpstr>
      <vt:lpstr>расходы</vt:lpstr>
      <vt:lpstr>источники</vt:lpstr>
      <vt:lpstr>источники!Область_печати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Shushakov</dc:creator>
  <cp:lastModifiedBy>администрация</cp:lastModifiedBy>
  <cp:lastPrinted>2015-02-09T04:30:18Z</cp:lastPrinted>
  <dcterms:created xsi:type="dcterms:W3CDTF">1999-06-18T11:49:53Z</dcterms:created>
  <dcterms:modified xsi:type="dcterms:W3CDTF">2015-04-17T08:49:59Z</dcterms:modified>
</cp:coreProperties>
</file>