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'доходы'!$A$1:$G$110</definedName>
    <definedName name="_xlnm.Print_Area" localSheetId="2">'источники'!$A$1:$F$42</definedName>
    <definedName name="_xlnm.Print_Area" localSheetId="1">'расходы'!$A$1:$F$201</definedName>
    <definedName name="_xlnm.Print_Area" localSheetId="0">'доходы'!$A$1:$G$110</definedName>
    <definedName name="_xlnm.Print_Area" localSheetId="1">'расходы'!$A$1:$F$201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<sst xmlns="http://schemas.openxmlformats.org/spreadsheetml/2006/main" count="974" uniqueCount="517">
  <si>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</si>
  <si>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</si>
  <si>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</si>
  <si>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</si>
  <si>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марта  2013 г.</t>
  </si>
  <si>
    <t xml:space="preserve">             Дата</t>
  </si>
  <si>
    <t>01.03.2013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</si>
  <si>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</si>
  <si>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</si>
  <si>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</si>
  <si>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</si>
  <si>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</si>
  <si>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</si>
  <si>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</si>
  <si>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</si>
  <si>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</si>
  <si>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</si>
  <si>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</si>
  <si>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</si>
  <si>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</si>
  <si>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</si>
  <si>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</si>
  <si>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</si>
  <si>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</si>
  <si>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</si>
  <si>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</si>
  <si>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</si>
  <si>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</si>
  <si>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</si>
  <si>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</si>
  <si>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</si>
  <si>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</si>
  <si>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</si>
  <si>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</si>
  <si>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</si>
  <si>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</si>
  <si>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</si>
  <si>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</si>
  <si>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</si>
  <si>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</si>
  <si>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</si>
  <si>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</si>
  <si>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</si>
  <si>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</si>
  <si>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</si>
  <si>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</si>
  <si>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</si>
  <si>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</si>
  <si>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</si>
  <si>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</si>
  <si>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</si>
  <si>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</si>
  <si>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</si>
  <si>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</si>
  <si>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</si>
  <si>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</si>
  <si>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</si>
  <si>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</si>
  <si>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</si>
  <si>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</si>
  <si>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</si>
  <si>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</si>
  <si>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</si>
  <si>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</si>
  <si>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</si>
  <si>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</si>
  <si>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</si>
  <si>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</si>
  <si>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</si>
  <si>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</si>
  <si>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</si>
  <si>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</si>
  <si>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</si>
  <si>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</si>
  <si>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</si>
  <si>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</si>
  <si>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</si>
  <si>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</si>
  <si>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</si>
  <si>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</si>
  <si>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</si>
  <si>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</si>
  <si>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</si>
  <si>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</si>
  <si>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</si>
  <si>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</si>
  <si>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</si>
  <si>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</si>
  <si>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</si>
  <si>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</si>
  <si>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</si>
  <si>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</si>
  <si>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</si>
  <si>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</si>
  <si>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</si>
  <si>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</si>
  <si>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</si>
  <si>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</si>
  <si>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</si>
  <si>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</si>
  <si>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</si>
  <si>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</si>
  <si>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</si>
  <si>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</si>
  <si>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</si>
  <si>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</si>
  <si>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</si>
  <si>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</si>
  <si>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</si>
  <si>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</si>
  <si>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</si>
  <si>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</si>
  <si>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</si>
  <si>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</si>
  <si>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</si>
  <si>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</si>
  <si>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</si>
  <si>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</si>
  <si>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</si>
  <si>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</si>
  <si>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</si>
  <si>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</si>
  <si>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</si>
  <si>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</si>
  <si>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</si>
  <si>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</si>
  <si>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</si>
  <si>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</si>
  <si>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</si>
  <si>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</si>
  <si>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</si>
  <si>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</si>
  <si>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</si>
  <si>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</si>
  <si>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</si>
  <si>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</si>
  <si>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</si>
  <si>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</si>
  <si>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</si>
  <si>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</si>
  <si>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</si>
  <si>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</si>
  <si>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</si>
  <si>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</si>
  <si>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</si>
  <si>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</si>
  <si>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</si>
  <si>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</si>
  <si>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</si>
  <si>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</si>
  <si>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</si>
  <si>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</si>
  <si>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</si>
  <si>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</si>
  <si>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</si>
  <si>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</si>
  <si>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</si>
  <si>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</si>
  <si>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</si>
  <si>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</si>
  <si>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</si>
  <si>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</si>
  <si>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</si>
  <si>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</si>
  <si>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</si>
  <si>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</si>
  <si>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</si>
  <si>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</si>
  <si>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</si>
  <si>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</si>
  <si>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</si>
  <si>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</si>
  <si>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</si>
  <si>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</si>
  <si>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</si>
  <si>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</si>
  <si>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</si>
  <si>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</si>
  <si>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</si>
  <si>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</si>
  <si>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</si>
  <si>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</si>
  <si>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</si>
  <si>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</si>
  <si>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</si>
  <si>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</si>
  <si>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</si>
  <si>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</si>
  <si>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</si>
  <si>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</si>
  <si>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</si>
  <si>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</si>
  <si>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</si>
  <si>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</si>
  <si>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</si>
  <si>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</si>
  <si>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</si>
  <si>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</si>
  <si>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</si>
  <si>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</si>
  <si>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</si>
  <si>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</si>
  <si>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</si>
  <si>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</si>
  <si>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</si>
  <si>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</si>
  <si>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</si>
  <si>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</si>
  <si>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</si>
  <si>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</si>
  <si>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</si>
  <si>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</si>
  <si>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</si>
  <si>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</si>
  <si>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</si>
  <si>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</si>
  <si>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</si>
  <si>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</si>
  <si>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</si>
  <si>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</si>
  <si>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</si>
  <si>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</si>
  <si>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</si>
  <si>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</si>
  <si>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</si>
  <si>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</si>
  <si>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</si>
  <si>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</si>
  <si>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</si>
  <si>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</si>
  <si>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</si>
  <si>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</si>
  <si>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</si>
  <si>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</si>
  <si>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</si>
  <si>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</si>
  <si>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</si>
  <si>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</si>
  <si>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</si>
  <si>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</si>
  <si>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</si>
  <si>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</si>
  <si>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</si>
  <si>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</si>
  <si>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</si>
  <si>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</si>
  <si>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</si>
  <si>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</si>
  <si>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</si>
  <si>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</si>
  <si>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</si>
  <si>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</si>
  <si>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</si>
  <si>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</si>
  <si>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</si>
  <si>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</si>
  <si>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</si>
  <si>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</si>
  <si>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</si>
  <si>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</si>
  <si>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</si>
  <si>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</si>
  <si>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</si>
  <si>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</si>
  <si>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</si>
  <si>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</si>
  <si>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</si>
  <si>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</si>
  <si>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</si>
  <si>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</si>
  <si>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</si>
  <si>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</si>
  <si>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</si>
  <si>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</si>
  <si>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</si>
  <si>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</si>
  <si>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</si>
  <si>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</si>
  <si>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</si>
  <si>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</si>
  <si>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</si>
  <si>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</si>
  <si>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</si>
  <si>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</si>
  <si>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</si>
  <si>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</si>
  <si>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</si>
  <si>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</si>
  <si>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</si>
  <si>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</si>
  <si>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</si>
  <si>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</si>
  <si>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</si>
  <si>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</si>
  <si>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</si>
  <si>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</si>
  <si>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</si>
  <si>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</si>
  <si>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</si>
  <si>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</si>
  <si>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</si>
  <si>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</si>
  <si>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</si>
  <si>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</si>
  <si>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</si>
  <si>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</si>
  <si>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</si>
  <si>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</si>
  <si>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</si>
  <si>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</si>
  <si>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</si>
  <si>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</si>
  <si>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</si>
  <si>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</si>
  <si>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</si>
  <si>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</si>
  <si>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</si>
  <si>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</si>
  <si>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</si>
  <si>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</si>
  <si>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</si>
  <si>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</si>
  <si>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</si>
  <si>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</si>
  <si>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</si>
  <si>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</si>
  <si>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</si>
  <si>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</si>
  <si>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</si>
  <si>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</si>
  <si>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</si>
  <si>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</si>
  <si>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</si>
  <si>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</si>
  <si>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</si>
  <si>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</si>
  <si>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</si>
  <si>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</si>
  <si>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</si>
  <si>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</si>
  <si>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</si>
  <si>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</si>
  <si>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</si>
  <si>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</si>
  <si>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</si>
  <si>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</si>
  <si>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</si>
  <si>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</si>
  <si>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</si>
  <si>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</si>
  <si>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</si>
  <si>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</si>
  <si>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</si>
  <si>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Муниципальная долгосрочная целевая программа "Профилактика экстримизма и терроризма в Углеродовском городском поселении на 2011-2014 годы"</t>
  </si>
  <si>
    <t>951 0309 7951600 000 000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</si>
  <si>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</si>
  <si>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</si>
  <si>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</si>
  <si>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</si>
  <si>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</si>
  <si>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</si>
  <si>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</si>
  <si>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</si>
  <si>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</si>
  <si>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</si>
  <si>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</si>
  <si>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</si>
  <si>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</si>
  <si>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</si>
  <si>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</si>
  <si>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</si>
  <si>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</si>
  <si>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</si>
  <si>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</si>
  <si>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</si>
  <si>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</si>
  <si>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</si>
  <si>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</si>
  <si>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</si>
  <si>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</si>
  <si>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</si>
  <si>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</si>
  <si>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</si>
  <si>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</si>
  <si>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</si>
  <si>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</si>
  <si>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</si>
  <si>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</si>
  <si>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</si>
  <si>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</si>
  <si>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</si>
  <si>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</si>
  <si>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</si>
  <si>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</si>
  <si>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</si>
  <si>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951 0502 5220000 000 000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</si>
  <si>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</si>
  <si>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</si>
  <si>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Закупка товаров, работ, услуг в целях капитального ремонта государственного (муниципального) имущества</t>
  </si>
  <si>
    <t>951 0502 5224300 243 000</t>
  </si>
  <si>
    <t>951 0502 5224300 243 200</t>
  </si>
  <si>
    <t>951 0502 5224300 243 220</t>
  </si>
  <si>
    <t>951 0502 5224300 243 225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</si>
  <si>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</si>
  <si>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</si>
  <si>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951 0502 7951400 244 000</t>
  </si>
  <si>
    <t>951 0502 7951400 244 200</t>
  </si>
  <si>
    <t>951 0502 7951400 244 220</t>
  </si>
  <si>
    <t>951 0502 7951400 244 225</t>
  </si>
  <si>
    <t>951 0502 7951400 244 226</t>
  </si>
  <si>
    <t>951 0502 7951400 244 300</t>
  </si>
  <si>
    <t>951 0502 7951400 244 340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</si>
  <si>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</si>
  <si>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</si>
  <si>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</si>
  <si>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</si>
  <si>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</si>
  <si>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</si>
  <si>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</si>
  <si>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</si>
  <si>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</si>
  <si>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</si>
  <si>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</si>
  <si>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951 0503 7951201 244 226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</si>
  <si>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</si>
  <si>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</si>
  <si>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</si>
  <si>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</si>
  <si>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</si>
  <si>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</si>
  <si>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</si>
  <si>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</si>
  <si>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</si>
  <si>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</si>
  <si>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</si>
  <si>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</si>
  <si>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</si>
  <si>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</si>
  <si>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</si>
  <si>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</si>
  <si>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</si>
  <si>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</si>
  <si>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</si>
  <si>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</si>
  <si>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</si>
  <si>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</si>
  <si>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</si>
  <si>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</si>
  <si>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Безвозмездные перечисления организациям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</si>
  <si>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</si>
  <si>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</si>
  <si>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</si>
  <si>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</si>
  <si>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</si>
  <si>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</si>
  <si>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</si>
  <si>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</si>
  <si>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</si>
  <si>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</si>
  <si>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</si>
  <si>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</si>
  <si>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</si>
  <si>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</si>
  <si>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</si>
  <si>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</si>
  <si>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</si>
  <si>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</si>
  <si>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</si>
  <si>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</si>
  <si>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</si>
  <si>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</si>
  <si>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</si>
  <si>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</si>
  <si>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</si>
  <si>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</si>
  <si>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</si>
  <si>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</si>
  <si>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</si>
  <si>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</si>
  <si>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</si>
  <si>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</si>
  <si>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</si>
  <si>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</si>
  <si>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</si>
  <si>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</si>
  <si>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</si>
  <si>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</si>
  <si>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</si>
  <si>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</si>
  <si>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</si>
  <si>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</si>
  <si>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</si>
  <si>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</si>
  <si>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</si>
  <si>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</si>
  <si>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</si>
  <si>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</si>
  <si>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</si>
  <si>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</si>
  <si>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</si>
  <si>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</si>
  <si>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</si>
  <si>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</si>
  <si>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</si>
  <si>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</si>
  <si>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</si>
  <si>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</si>
  <si>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</si>
  <si>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</si>
  <si>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</si>
  <si>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</si>
  <si>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</si>
  <si>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</si>
  <si>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</si>
  <si>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</si>
  <si>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</si>
  <si>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марта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</si>
</sst>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showGridLines="0" view="pageBreakPreview" zoomScale="75" zoomScaleSheetLayoutView="75" workbookViewId="0" topLeftCell="A2">
      <selection activeCell="D97" sqref="D9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D22+D84</f>
        <v>11390200</v>
      </c>
      <c r="E20" s="35">
        <f>E22+E84</f>
        <v>1309167.65</v>
      </c>
      <c r="F20" s="36">
        <f>D20-E20</f>
        <v>10081032.35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D23+D28+D37+D60+D53+D56+D71+D75+D81+D79</f>
        <v>1265500</v>
      </c>
      <c r="E22" s="39">
        <f>E23+E28+E37+E60+E56+E75+E81+E71+E53+E79</f>
        <v>131367.65000000002</v>
      </c>
      <c r="F22" s="40">
        <f aca="true" t="shared" si="0" ref="F22:F70">D22-E22</f>
        <v>1134132.35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16962.4</v>
      </c>
      <c r="F23" s="40">
        <f t="shared" si="0"/>
        <v>306237.6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16962.4</v>
      </c>
      <c r="F24" s="40">
        <f t="shared" si="0"/>
        <v>306237.6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16962.4</v>
      </c>
      <c r="F25" s="40">
        <f t="shared" si="0"/>
        <v>306237.6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0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0</v>
      </c>
      <c r="F26" s="40">
        <f t="shared" si="0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3630</v>
      </c>
      <c r="F28" s="40">
        <f t="shared" si="0"/>
        <v>-1330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3510</v>
      </c>
      <c r="F29" s="40">
        <f t="shared" si="0"/>
        <v>-2110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3510</v>
      </c>
      <c r="F30" s="40">
        <f t="shared" si="0"/>
        <v>-2110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4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3510</v>
      </c>
      <c r="F31" s="40">
        <f t="shared" si="0"/>
        <v>-3510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78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0</v>
      </c>
      <c r="F34" s="40">
        <f t="shared" si="0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120</v>
      </c>
      <c r="F35" s="40">
        <f t="shared" si="0"/>
        <v>780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120</v>
      </c>
      <c r="F36" s="40">
        <f t="shared" si="0"/>
        <v>780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72351.86</v>
      </c>
      <c r="F37" s="40">
        <f t="shared" si="0"/>
        <v>776948.14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684.04</v>
      </c>
      <c r="F38" s="40">
        <f t="shared" si="0"/>
        <v>118815.96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684.04</v>
      </c>
      <c r="F39" s="40">
        <f t="shared" si="0"/>
        <v>118815.96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71667.82</v>
      </c>
      <c r="F44" s="40">
        <f t="shared" si="0"/>
        <v>658132.1799999999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85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35541.66</v>
      </c>
      <c r="F45" s="40">
        <f t="shared" si="0"/>
        <v>493858.33999999997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5.7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35541.66</v>
      </c>
      <c r="F46" s="40">
        <f t="shared" si="0"/>
        <v>493858.33999999997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88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36126.16</v>
      </c>
      <c r="F49" s="40">
        <f t="shared" si="0"/>
        <v>164273.84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5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36126.16</v>
      </c>
      <c r="F50" s="40">
        <f t="shared" si="0"/>
        <v>164273.84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600</v>
      </c>
      <c r="F53" s="40">
        <f t="shared" si="0"/>
        <v>3400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81.7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600</v>
      </c>
      <c r="F54" s="40">
        <f t="shared" si="0"/>
        <v>3400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600</v>
      </c>
      <c r="F55" s="40">
        <f t="shared" si="0"/>
        <v>3400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6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.75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2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9.25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81.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19480.56</v>
      </c>
      <c r="F60" s="40">
        <f t="shared" si="0"/>
        <v>64219.44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19480.56</v>
      </c>
      <c r="F61" s="40">
        <f t="shared" si="0"/>
        <v>64219.44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19480.56</v>
      </c>
      <c r="F62" s="40">
        <f t="shared" si="0"/>
        <v>64219.44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19480.56</v>
      </c>
      <c r="F63" s="40">
        <f t="shared" si="0"/>
        <v>64219.44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6.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98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8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17942.83</v>
      </c>
      <c r="F75" s="40">
        <f t="shared" si="14"/>
        <v>-17942.83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3.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17942.83</v>
      </c>
      <c r="F76" s="40">
        <f t="shared" si="14"/>
        <v>-17942.83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6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17942.83</v>
      </c>
      <c r="F77" s="40">
        <f t="shared" si="14"/>
        <v>-17942.83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14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17942.83</v>
      </c>
      <c r="F78" s="40">
        <f t="shared" si="14"/>
        <v>-17942.83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42" customHeight="1">
      <c r="A79" s="51" t="s">
        <v>145</v>
      </c>
      <c r="B79" s="37" t="s">
        <v>36</v>
      </c>
      <c r="C79" s="42" t="s">
        <v>146</v>
      </c>
      <c r="D79" s="39">
        <f>D80</f>
        <v>3000</v>
      </c>
      <c r="E79" s="39">
        <f>E80</f>
        <v>0</v>
      </c>
      <c r="F79" s="40">
        <f t="shared" si="14"/>
        <v>3000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6.5" customHeight="1">
      <c r="A80" s="51" t="s">
        <v>147</v>
      </c>
      <c r="B80" s="37" t="s">
        <v>36</v>
      </c>
      <c r="C80" s="42" t="s">
        <v>148</v>
      </c>
      <c r="D80" s="39">
        <v>3000</v>
      </c>
      <c r="E80" s="39">
        <v>0</v>
      </c>
      <c r="F80" s="40">
        <f t="shared" si="14"/>
        <v>3000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0.75" customHeight="1">
      <c r="A81" s="51" t="s">
        <v>149</v>
      </c>
      <c r="B81" s="37" t="s">
        <v>36</v>
      </c>
      <c r="C81" s="42" t="s">
        <v>150</v>
      </c>
      <c r="D81" s="39">
        <v>0</v>
      </c>
      <c r="E81" s="39">
        <f>E83</f>
        <v>400</v>
      </c>
      <c r="F81" s="40">
        <f t="shared" si="14"/>
        <v>-400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3.75" customHeight="1">
      <c r="A82" s="51" t="s">
        <v>151</v>
      </c>
      <c r="B82" s="37" t="s">
        <v>36</v>
      </c>
      <c r="C82" s="42" t="s">
        <v>152</v>
      </c>
      <c r="D82" s="39">
        <v>0</v>
      </c>
      <c r="E82" s="39">
        <f>E83</f>
        <v>400</v>
      </c>
      <c r="F82" s="40">
        <f t="shared" si="14"/>
        <v>-400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9.75" customHeight="1">
      <c r="A83" s="51" t="s">
        <v>153</v>
      </c>
      <c r="B83" s="37" t="s">
        <v>36</v>
      </c>
      <c r="C83" s="42" t="s">
        <v>154</v>
      </c>
      <c r="D83" s="39">
        <v>0</v>
      </c>
      <c r="E83" s="39">
        <v>400</v>
      </c>
      <c r="F83" s="40">
        <f t="shared" si="14"/>
        <v>-400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9.75" customHeight="1">
      <c r="A84" s="45" t="s">
        <v>155</v>
      </c>
      <c r="B84" s="37" t="s">
        <v>36</v>
      </c>
      <c r="C84" s="42" t="s">
        <v>156</v>
      </c>
      <c r="D84" s="39">
        <f>D85+D97</f>
        <v>10124700</v>
      </c>
      <c r="E84" s="39">
        <f>E85+E97</f>
        <v>1177800</v>
      </c>
      <c r="F84" s="40">
        <f t="shared" si="14"/>
        <v>8946900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4">
      <c r="A85" s="45" t="s">
        <v>157</v>
      </c>
      <c r="B85" s="37" t="s">
        <v>36</v>
      </c>
      <c r="C85" s="42" t="s">
        <v>158</v>
      </c>
      <c r="D85" s="39">
        <f>D86+D89+D94</f>
        <v>10124700</v>
      </c>
      <c r="E85" s="39">
        <f>E86+E89+E94</f>
        <v>1177800</v>
      </c>
      <c r="F85" s="40">
        <f t="shared" si="14"/>
        <v>8946900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9" customHeight="1">
      <c r="A86" s="45" t="s">
        <v>159</v>
      </c>
      <c r="B86" s="37" t="s">
        <v>36</v>
      </c>
      <c r="C86" s="42" t="s">
        <v>160</v>
      </c>
      <c r="D86" s="39">
        <f aca="true" t="shared" si="17" ref="D86:D87">D87</f>
        <v>5141400</v>
      </c>
      <c r="E86" s="39">
        <f aca="true" t="shared" si="18" ref="E86:E87">E87</f>
        <v>1028300</v>
      </c>
      <c r="F86" s="40">
        <f t="shared" si="14"/>
        <v>4113100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46.5" customHeight="1">
      <c r="A87" s="45" t="s">
        <v>161</v>
      </c>
      <c r="B87" s="37" t="s">
        <v>36</v>
      </c>
      <c r="C87" s="42" t="s">
        <v>162</v>
      </c>
      <c r="D87" s="39">
        <f t="shared" si="17"/>
        <v>5141400</v>
      </c>
      <c r="E87" s="39">
        <f t="shared" si="18"/>
        <v>1028300</v>
      </c>
      <c r="F87" s="40">
        <f t="shared" si="14"/>
        <v>4113100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3.25" customHeight="1">
      <c r="A88" s="45" t="s">
        <v>163</v>
      </c>
      <c r="B88" s="37" t="s">
        <v>36</v>
      </c>
      <c r="C88" s="42" t="s">
        <v>164</v>
      </c>
      <c r="D88" s="39">
        <v>5141400</v>
      </c>
      <c r="E88" s="39">
        <v>1028300</v>
      </c>
      <c r="F88" s="40">
        <f t="shared" si="14"/>
        <v>4113100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4">
      <c r="A89" s="45" t="s">
        <v>165</v>
      </c>
      <c r="B89" s="37" t="s">
        <v>36</v>
      </c>
      <c r="C89" s="42" t="s">
        <v>166</v>
      </c>
      <c r="D89" s="39">
        <f>D91+D93</f>
        <v>149500</v>
      </c>
      <c r="E89" s="39">
        <f>E90+E93</f>
        <v>149500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3.5" customHeight="1">
      <c r="A90" s="45" t="s">
        <v>167</v>
      </c>
      <c r="B90" s="37" t="s">
        <v>36</v>
      </c>
      <c r="C90" s="42" t="s">
        <v>168</v>
      </c>
      <c r="D90" s="39">
        <f>D91</f>
        <v>149300</v>
      </c>
      <c r="E90" s="39">
        <f>E91</f>
        <v>149300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8" customHeight="1">
      <c r="A91" s="45" t="s">
        <v>169</v>
      </c>
      <c r="B91" s="37" t="s">
        <v>36</v>
      </c>
      <c r="C91" s="42" t="s">
        <v>170</v>
      </c>
      <c r="D91" s="39">
        <v>149300</v>
      </c>
      <c r="E91" s="39">
        <v>149300</v>
      </c>
      <c r="F91" s="40">
        <f t="shared" si="14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171</v>
      </c>
      <c r="B92" s="37" t="s">
        <v>36</v>
      </c>
      <c r="C92" s="42" t="s">
        <v>172</v>
      </c>
      <c r="D92" s="39">
        <v>200</v>
      </c>
      <c r="E92" s="39">
        <f>E93</f>
        <v>200</v>
      </c>
      <c r="F92" s="40">
        <f t="shared" si="14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" customHeight="1">
      <c r="A93" s="45" t="s">
        <v>171</v>
      </c>
      <c r="B93" s="37" t="s">
        <v>36</v>
      </c>
      <c r="C93" s="42" t="s">
        <v>173</v>
      </c>
      <c r="D93" s="39">
        <v>200</v>
      </c>
      <c r="E93" s="39">
        <v>200</v>
      </c>
      <c r="F93" s="40">
        <f t="shared" si="14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" customHeight="1">
      <c r="A94" s="45" t="s">
        <v>174</v>
      </c>
      <c r="B94" s="37" t="s">
        <v>36</v>
      </c>
      <c r="C94" s="42" t="s">
        <v>175</v>
      </c>
      <c r="D94" s="39">
        <f aca="true" t="shared" si="19" ref="D94:D95">D95</f>
        <v>4833800</v>
      </c>
      <c r="E94" s="39">
        <f aca="true" t="shared" si="20" ref="E94:E95">E95</f>
        <v>0</v>
      </c>
      <c r="F94" s="40">
        <f t="shared" si="14"/>
        <v>4833800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6.75" customHeight="1">
      <c r="A95" s="45" t="s">
        <v>176</v>
      </c>
      <c r="B95" s="37" t="s">
        <v>36</v>
      </c>
      <c r="C95" s="42" t="s">
        <v>177</v>
      </c>
      <c r="D95" s="39">
        <f t="shared" si="19"/>
        <v>4833800</v>
      </c>
      <c r="E95" s="39">
        <f t="shared" si="20"/>
        <v>0</v>
      </c>
      <c r="F95" s="40">
        <f t="shared" si="14"/>
        <v>4833800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6.75" customHeight="1">
      <c r="A96" s="45" t="s">
        <v>178</v>
      </c>
      <c r="B96" s="52" t="s">
        <v>36</v>
      </c>
      <c r="C96" s="53" t="s">
        <v>179</v>
      </c>
      <c r="D96" s="54">
        <v>4833800</v>
      </c>
      <c r="E96" s="54">
        <v>0</v>
      </c>
      <c r="F96" s="55">
        <f t="shared" si="14"/>
        <v>4833800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3.75" customHeight="1">
      <c r="A97" s="45" t="s">
        <v>180</v>
      </c>
      <c r="B97" s="52" t="s">
        <v>36</v>
      </c>
      <c r="C97" s="53" t="s">
        <v>181</v>
      </c>
      <c r="D97" s="54">
        <f>D98</f>
        <v>0</v>
      </c>
      <c r="E97" s="54">
        <f>E98</f>
        <v>0</v>
      </c>
      <c r="F97" s="55">
        <f t="shared" si="14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86.25" customHeight="1">
      <c r="A98" s="45" t="s">
        <v>182</v>
      </c>
      <c r="B98" s="52" t="s">
        <v>36</v>
      </c>
      <c r="C98" s="53" t="s">
        <v>183</v>
      </c>
      <c r="D98" s="54">
        <v>0</v>
      </c>
      <c r="E98" s="54">
        <v>0</v>
      </c>
      <c r="F98" s="55">
        <f t="shared" si="14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23.25"/>
    <row r="100" ht="28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22.5" customHeight="1"/>
    <row r="112" ht="12.75" customHeight="1"/>
    <row r="113" ht="12.75" customHeight="1"/>
    <row r="114" ht="12.75" customHeight="1"/>
    <row r="115" ht="12.75" customHeight="1"/>
    <row r="116" ht="22.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23.25" customHeight="1"/>
    <row r="138" ht="9.75" customHeight="1"/>
    <row r="139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8"/>
  <sheetViews>
    <sheetView showGridLines="0" view="pageBreakPreview" zoomScaleSheetLayoutView="100" workbookViewId="0" topLeftCell="A160">
      <selection activeCell="D153" sqref="D153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184</v>
      </c>
      <c r="C1" s="57"/>
      <c r="E1" s="58" t="s">
        <v>185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186</v>
      </c>
      <c r="D3" s="63" t="s">
        <v>187</v>
      </c>
      <c r="E3" s="64"/>
      <c r="F3" s="65" t="s">
        <v>188</v>
      </c>
    </row>
    <row r="4" spans="1:6" ht="12.75">
      <c r="A4" s="62" t="s">
        <v>24</v>
      </c>
      <c r="B4" s="62" t="s">
        <v>25</v>
      </c>
      <c r="C4" s="66" t="s">
        <v>189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190</v>
      </c>
      <c r="B7" s="73"/>
      <c r="C7" s="74"/>
      <c r="D7" s="75">
        <f>D9+D84+D96+D119+D141+D177+D191</f>
        <v>11390200</v>
      </c>
      <c r="E7" s="75">
        <f>E9+E84+E96+E119+E141+E177+E191</f>
        <v>1012442.6900000001</v>
      </c>
      <c r="F7" s="76">
        <f>D7-E7</f>
        <v>10377757.31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191</v>
      </c>
      <c r="B9" s="78" t="s">
        <v>192</v>
      </c>
      <c r="C9" s="79" t="s">
        <v>193</v>
      </c>
      <c r="D9" s="80">
        <f>D10+D23+D72+D66+D78</f>
        <v>3455000</v>
      </c>
      <c r="E9" s="80">
        <f>E10+E23+E66+E72+E78</f>
        <v>411662.35000000003</v>
      </c>
      <c r="F9" s="76">
        <f aca="true" t="shared" si="0" ref="F9:F113">D9-E9</f>
        <v>3043337.65</v>
      </c>
      <c r="G9" s="81"/>
      <c r="H9" s="82"/>
    </row>
    <row r="10" spans="1:8" ht="54" customHeight="1">
      <c r="A10" s="83" t="s">
        <v>194</v>
      </c>
      <c r="B10" s="78" t="s">
        <v>192</v>
      </c>
      <c r="C10" s="79" t="s">
        <v>195</v>
      </c>
      <c r="D10" s="80">
        <f aca="true" t="shared" si="1" ref="D10:D11">D11</f>
        <v>681400</v>
      </c>
      <c r="E10" s="80">
        <f aca="true" t="shared" si="2" ref="E10:E11">E11</f>
        <v>73478.58</v>
      </c>
      <c r="F10" s="76">
        <f t="shared" si="0"/>
        <v>607921.42</v>
      </c>
      <c r="G10" s="81"/>
      <c r="H10" s="82"/>
    </row>
    <row r="11" spans="1:8" ht="73.5" customHeight="1">
      <c r="A11" s="84" t="s">
        <v>196</v>
      </c>
      <c r="B11" s="78" t="s">
        <v>192</v>
      </c>
      <c r="C11" s="79" t="s">
        <v>197</v>
      </c>
      <c r="D11" s="80">
        <f t="shared" si="1"/>
        <v>681400</v>
      </c>
      <c r="E11" s="80">
        <f t="shared" si="2"/>
        <v>73478.58</v>
      </c>
      <c r="F11" s="76">
        <f t="shared" si="0"/>
        <v>607921.42</v>
      </c>
      <c r="G11" s="81"/>
      <c r="H11" s="82"/>
    </row>
    <row r="12" spans="1:8" ht="27.75" customHeight="1">
      <c r="A12" s="84" t="s">
        <v>198</v>
      </c>
      <c r="B12" s="78" t="s">
        <v>192</v>
      </c>
      <c r="C12" s="79" t="s">
        <v>199</v>
      </c>
      <c r="D12" s="80">
        <f>D13+D18</f>
        <v>681400</v>
      </c>
      <c r="E12" s="80">
        <f>E13+E18</f>
        <v>73478.58</v>
      </c>
      <c r="F12" s="76">
        <f t="shared" si="0"/>
        <v>607921.42</v>
      </c>
      <c r="G12" s="81"/>
      <c r="H12" s="82"/>
    </row>
    <row r="13" spans="1:8" ht="42" customHeight="1">
      <c r="A13" s="85" t="s">
        <v>200</v>
      </c>
      <c r="B13" s="78" t="s">
        <v>192</v>
      </c>
      <c r="C13" s="79" t="s">
        <v>201</v>
      </c>
      <c r="D13" s="80">
        <f aca="true" t="shared" si="3" ref="D13:D14">D14</f>
        <v>656100</v>
      </c>
      <c r="E13" s="80">
        <f aca="true" t="shared" si="4" ref="E13:E14">E14</f>
        <v>73478.58</v>
      </c>
      <c r="F13" s="76">
        <f t="shared" si="0"/>
        <v>582621.42</v>
      </c>
      <c r="G13" s="81"/>
      <c r="H13" s="82"/>
    </row>
    <row r="14" spans="1:8" ht="20.25">
      <c r="A14" s="72" t="s">
        <v>202</v>
      </c>
      <c r="B14" s="78" t="s">
        <v>192</v>
      </c>
      <c r="C14" s="79" t="s">
        <v>203</v>
      </c>
      <c r="D14" s="80">
        <f t="shared" si="3"/>
        <v>656100</v>
      </c>
      <c r="E14" s="80">
        <f t="shared" si="4"/>
        <v>73478.58</v>
      </c>
      <c r="F14" s="76">
        <f t="shared" si="0"/>
        <v>582621.42</v>
      </c>
      <c r="G14" s="81"/>
      <c r="H14" s="82"/>
    </row>
    <row r="15" spans="1:8" ht="20.25">
      <c r="A15" s="72" t="s">
        <v>204</v>
      </c>
      <c r="B15" s="78" t="s">
        <v>192</v>
      </c>
      <c r="C15" s="79" t="s">
        <v>205</v>
      </c>
      <c r="D15" s="80">
        <f>D16+D17</f>
        <v>656100</v>
      </c>
      <c r="E15" s="80">
        <f>E16+E17</f>
        <v>73478.58</v>
      </c>
      <c r="F15" s="76">
        <f t="shared" si="0"/>
        <v>582621.42</v>
      </c>
      <c r="G15" s="81"/>
      <c r="H15" s="82"/>
    </row>
    <row r="16" spans="1:8" ht="20.25">
      <c r="A16" s="86" t="s">
        <v>206</v>
      </c>
      <c r="B16" s="78" t="s">
        <v>192</v>
      </c>
      <c r="C16" s="79" t="s">
        <v>207</v>
      </c>
      <c r="D16" s="80">
        <v>504000</v>
      </c>
      <c r="E16" s="80">
        <v>49576</v>
      </c>
      <c r="F16" s="76">
        <f t="shared" si="0"/>
        <v>454424</v>
      </c>
      <c r="G16" s="81"/>
      <c r="H16" s="82"/>
    </row>
    <row r="17" spans="1:8" ht="20.25">
      <c r="A17" s="86" t="s">
        <v>208</v>
      </c>
      <c r="B17" s="78" t="s">
        <v>192</v>
      </c>
      <c r="C17" s="79" t="s">
        <v>209</v>
      </c>
      <c r="D17" s="80">
        <v>152100</v>
      </c>
      <c r="E17" s="80">
        <v>23902.58</v>
      </c>
      <c r="F17" s="76">
        <f t="shared" si="0"/>
        <v>128197.42</v>
      </c>
      <c r="G17" s="81"/>
      <c r="H17" s="82"/>
    </row>
    <row r="18" spans="1:8" ht="31.5">
      <c r="A18" s="85" t="s">
        <v>200</v>
      </c>
      <c r="B18" s="78" t="s">
        <v>192</v>
      </c>
      <c r="C18" s="79" t="s">
        <v>210</v>
      </c>
      <c r="D18" s="80">
        <f aca="true" t="shared" si="5" ref="D18:D19">D19</f>
        <v>25300</v>
      </c>
      <c r="E18" s="80">
        <f aca="true" t="shared" si="6" ref="E18:E19">E19</f>
        <v>0</v>
      </c>
      <c r="F18" s="76">
        <f t="shared" si="0"/>
        <v>25300</v>
      </c>
      <c r="G18" s="81"/>
      <c r="H18" s="82"/>
    </row>
    <row r="19" spans="1:8" ht="20.25">
      <c r="A19" s="72" t="s">
        <v>202</v>
      </c>
      <c r="B19" s="78" t="s">
        <v>192</v>
      </c>
      <c r="C19" s="79" t="s">
        <v>211</v>
      </c>
      <c r="D19" s="80">
        <f t="shared" si="5"/>
        <v>25300</v>
      </c>
      <c r="E19" s="80">
        <f t="shared" si="6"/>
        <v>0</v>
      </c>
      <c r="F19" s="76">
        <f t="shared" si="0"/>
        <v>25300</v>
      </c>
      <c r="G19" s="81"/>
      <c r="H19" s="82"/>
    </row>
    <row r="20" spans="1:8" ht="20.25">
      <c r="A20" s="72" t="s">
        <v>204</v>
      </c>
      <c r="B20" s="78" t="s">
        <v>192</v>
      </c>
      <c r="C20" s="79" t="s">
        <v>212</v>
      </c>
      <c r="D20" s="80">
        <f>D21+D22</f>
        <v>25300</v>
      </c>
      <c r="E20" s="80">
        <f>E21+E22</f>
        <v>0</v>
      </c>
      <c r="F20" s="76">
        <f t="shared" si="0"/>
        <v>25300</v>
      </c>
      <c r="G20" s="81"/>
      <c r="H20" s="82"/>
    </row>
    <row r="21" spans="1:8" ht="20.25">
      <c r="A21" s="86" t="s">
        <v>213</v>
      </c>
      <c r="B21" s="78" t="s">
        <v>192</v>
      </c>
      <c r="C21" s="79" t="s">
        <v>214</v>
      </c>
      <c r="D21" s="80">
        <v>19400</v>
      </c>
      <c r="E21" s="80">
        <v>0</v>
      </c>
      <c r="F21" s="76">
        <f t="shared" si="0"/>
        <v>19400</v>
      </c>
      <c r="G21" s="81"/>
      <c r="H21" s="82"/>
    </row>
    <row r="22" spans="1:8" ht="20.25">
      <c r="A22" s="86" t="s">
        <v>208</v>
      </c>
      <c r="B22" s="78" t="s">
        <v>192</v>
      </c>
      <c r="C22" s="79" t="s">
        <v>215</v>
      </c>
      <c r="D22" s="80">
        <v>5900</v>
      </c>
      <c r="E22" s="80">
        <v>0</v>
      </c>
      <c r="F22" s="76">
        <f t="shared" si="0"/>
        <v>5900</v>
      </c>
      <c r="G22" s="81"/>
      <c r="H22" s="82"/>
    </row>
    <row r="23" spans="1:10" ht="60">
      <c r="A23" s="86" t="s">
        <v>216</v>
      </c>
      <c r="B23" s="78" t="s">
        <v>192</v>
      </c>
      <c r="C23" s="79" t="s">
        <v>217</v>
      </c>
      <c r="D23" s="80">
        <f>D24+D54</f>
        <v>2714600</v>
      </c>
      <c r="E23" s="80">
        <f>E24+E54</f>
        <v>338183.77</v>
      </c>
      <c r="F23" s="76">
        <f t="shared" si="0"/>
        <v>2376416.23</v>
      </c>
      <c r="G23" s="81"/>
      <c r="H23" s="82"/>
      <c r="I23" s="77"/>
      <c r="J23" s="77"/>
    </row>
    <row r="24" spans="1:10" ht="75" customHeight="1">
      <c r="A24" s="86" t="s">
        <v>196</v>
      </c>
      <c r="B24" s="78" t="s">
        <v>192</v>
      </c>
      <c r="C24" s="79" t="s">
        <v>218</v>
      </c>
      <c r="D24" s="80">
        <f>D25</f>
        <v>2661100</v>
      </c>
      <c r="E24" s="80">
        <f>E25</f>
        <v>329583.77</v>
      </c>
      <c r="F24" s="76">
        <f t="shared" si="0"/>
        <v>2331516.23</v>
      </c>
      <c r="G24" s="81"/>
      <c r="H24" s="81"/>
      <c r="I24" s="82"/>
      <c r="J24" s="77"/>
    </row>
    <row r="25" spans="1:10" ht="20.25">
      <c r="A25" s="86" t="s">
        <v>219</v>
      </c>
      <c r="B25" s="78" t="s">
        <v>192</v>
      </c>
      <c r="C25" s="79" t="s">
        <v>220</v>
      </c>
      <c r="D25" s="87">
        <f>D26+D31+D36+D41+D48+D51</f>
        <v>2661100</v>
      </c>
      <c r="E25" s="87">
        <f>E26+E31+E36+E41+E48+E51</f>
        <v>329583.77</v>
      </c>
      <c r="F25" s="76">
        <f t="shared" si="0"/>
        <v>2331516.23</v>
      </c>
      <c r="G25" s="81"/>
      <c r="H25" s="81"/>
      <c r="I25" s="81"/>
      <c r="J25" s="77"/>
    </row>
    <row r="26" spans="1:8" ht="20.25">
      <c r="A26" s="72" t="s">
        <v>221</v>
      </c>
      <c r="B26" s="78" t="s">
        <v>192</v>
      </c>
      <c r="C26" s="79" t="s">
        <v>222</v>
      </c>
      <c r="D26" s="80">
        <f aca="true" t="shared" si="7" ref="D26:D27">D27</f>
        <v>2042300</v>
      </c>
      <c r="E26" s="80">
        <f aca="true" t="shared" si="8" ref="E26:E27">E27</f>
        <v>262340.55000000005</v>
      </c>
      <c r="F26" s="76">
        <f t="shared" si="0"/>
        <v>1779959.45</v>
      </c>
      <c r="G26" s="81"/>
      <c r="H26" s="82"/>
    </row>
    <row r="27" spans="1:8" ht="20.25">
      <c r="A27" s="72" t="s">
        <v>202</v>
      </c>
      <c r="B27" s="78" t="s">
        <v>192</v>
      </c>
      <c r="C27" s="79" t="s">
        <v>223</v>
      </c>
      <c r="D27" s="80">
        <f t="shared" si="7"/>
        <v>2042300</v>
      </c>
      <c r="E27" s="80">
        <f t="shared" si="8"/>
        <v>262340.55000000005</v>
      </c>
      <c r="F27" s="76">
        <f t="shared" si="0"/>
        <v>1779959.45</v>
      </c>
      <c r="G27" s="81"/>
      <c r="H27" s="82"/>
    </row>
    <row r="28" spans="1:8" ht="20.25">
      <c r="A28" s="72" t="s">
        <v>204</v>
      </c>
      <c r="B28" s="78" t="s">
        <v>192</v>
      </c>
      <c r="C28" s="79" t="s">
        <v>224</v>
      </c>
      <c r="D28" s="80">
        <f>D29+D30</f>
        <v>2042300</v>
      </c>
      <c r="E28" s="80">
        <f>E29+E30</f>
        <v>262340.55000000005</v>
      </c>
      <c r="F28" s="76">
        <f t="shared" si="0"/>
        <v>1779959.45</v>
      </c>
      <c r="G28" s="81"/>
      <c r="H28" s="82"/>
    </row>
    <row r="29" spans="1:8" ht="20.25">
      <c r="A29" s="86" t="s">
        <v>206</v>
      </c>
      <c r="B29" s="78" t="s">
        <v>192</v>
      </c>
      <c r="C29" s="79" t="s">
        <v>225</v>
      </c>
      <c r="D29" s="80">
        <v>1568600</v>
      </c>
      <c r="E29" s="80">
        <v>189414.92</v>
      </c>
      <c r="F29" s="76">
        <f t="shared" si="0"/>
        <v>1379185.08</v>
      </c>
      <c r="G29" s="81"/>
      <c r="H29" s="82"/>
    </row>
    <row r="30" spans="1:8" ht="20.25">
      <c r="A30" s="86" t="s">
        <v>208</v>
      </c>
      <c r="B30" s="78" t="s">
        <v>192</v>
      </c>
      <c r="C30" s="79" t="s">
        <v>226</v>
      </c>
      <c r="D30" s="80">
        <v>473700</v>
      </c>
      <c r="E30" s="80">
        <v>72925.63</v>
      </c>
      <c r="F30" s="76">
        <f t="shared" si="0"/>
        <v>400774.37</v>
      </c>
      <c r="G30" s="81"/>
      <c r="H30" s="82"/>
    </row>
    <row r="31" spans="1:8" ht="20.25">
      <c r="A31" s="72" t="s">
        <v>221</v>
      </c>
      <c r="B31" s="78" t="s">
        <v>192</v>
      </c>
      <c r="C31" s="79" t="s">
        <v>227</v>
      </c>
      <c r="D31" s="80">
        <f aca="true" t="shared" si="9" ref="D31:D32">D32</f>
        <v>107900</v>
      </c>
      <c r="E31" s="80">
        <f aca="true" t="shared" si="10" ref="E31:E32">E32</f>
        <v>25790</v>
      </c>
      <c r="F31" s="76">
        <f t="shared" si="0"/>
        <v>82110</v>
      </c>
      <c r="G31" s="81"/>
      <c r="H31" s="82"/>
    </row>
    <row r="32" spans="1:8" ht="20.25">
      <c r="A32" s="72" t="s">
        <v>202</v>
      </c>
      <c r="B32" s="78" t="s">
        <v>192</v>
      </c>
      <c r="C32" s="79" t="s">
        <v>228</v>
      </c>
      <c r="D32" s="80">
        <f t="shared" si="9"/>
        <v>107900</v>
      </c>
      <c r="E32" s="80">
        <f t="shared" si="10"/>
        <v>25790</v>
      </c>
      <c r="F32" s="76">
        <f t="shared" si="0"/>
        <v>82110</v>
      </c>
      <c r="G32" s="81"/>
      <c r="H32" s="82"/>
    </row>
    <row r="33" spans="1:8" ht="20.25">
      <c r="A33" s="72" t="s">
        <v>204</v>
      </c>
      <c r="B33" s="78" t="s">
        <v>192</v>
      </c>
      <c r="C33" s="79" t="s">
        <v>229</v>
      </c>
      <c r="D33" s="80">
        <f>D34+D35</f>
        <v>107900</v>
      </c>
      <c r="E33" s="80">
        <f>E34+E35</f>
        <v>25790</v>
      </c>
      <c r="F33" s="76">
        <f t="shared" si="0"/>
        <v>82110</v>
      </c>
      <c r="G33" s="81"/>
      <c r="H33" s="82"/>
    </row>
    <row r="34" spans="1:8" ht="20.25">
      <c r="A34" s="86" t="s">
        <v>213</v>
      </c>
      <c r="B34" s="78" t="s">
        <v>192</v>
      </c>
      <c r="C34" s="79" t="s">
        <v>230</v>
      </c>
      <c r="D34" s="80">
        <v>82800</v>
      </c>
      <c r="E34" s="80">
        <v>19790</v>
      </c>
      <c r="F34" s="76">
        <f t="shared" si="0"/>
        <v>63010</v>
      </c>
      <c r="G34" s="81"/>
      <c r="H34" s="82"/>
    </row>
    <row r="35" spans="1:8" ht="20.25">
      <c r="A35" s="86" t="s">
        <v>208</v>
      </c>
      <c r="B35" s="78" t="s">
        <v>192</v>
      </c>
      <c r="C35" s="79" t="s">
        <v>231</v>
      </c>
      <c r="D35" s="80">
        <v>25100</v>
      </c>
      <c r="E35" s="80">
        <v>6000</v>
      </c>
      <c r="F35" s="76">
        <f t="shared" si="0"/>
        <v>19100</v>
      </c>
      <c r="G35" s="81"/>
      <c r="H35" s="82"/>
    </row>
    <row r="36" spans="1:8" ht="37.5" customHeight="1">
      <c r="A36" s="86" t="s">
        <v>232</v>
      </c>
      <c r="B36" s="78" t="s">
        <v>192</v>
      </c>
      <c r="C36" s="79" t="s">
        <v>233</v>
      </c>
      <c r="D36" s="80">
        <f aca="true" t="shared" si="11" ref="D36:D37">D37</f>
        <v>196300</v>
      </c>
      <c r="E36" s="80">
        <f aca="true" t="shared" si="12" ref="E36:E37">E37</f>
        <v>18262.72</v>
      </c>
      <c r="F36" s="76">
        <f t="shared" si="0"/>
        <v>178037.28</v>
      </c>
      <c r="G36" s="81"/>
      <c r="H36" s="82"/>
    </row>
    <row r="37" spans="1:8" ht="20.25">
      <c r="A37" s="86" t="s">
        <v>234</v>
      </c>
      <c r="B37" s="78" t="s">
        <v>192</v>
      </c>
      <c r="C37" s="79" t="s">
        <v>235</v>
      </c>
      <c r="D37" s="80">
        <f t="shared" si="11"/>
        <v>196300</v>
      </c>
      <c r="E37" s="80">
        <f t="shared" si="12"/>
        <v>18262.72</v>
      </c>
      <c r="F37" s="76">
        <f t="shared" si="0"/>
        <v>178037.28</v>
      </c>
      <c r="G37" s="81"/>
      <c r="H37" s="82"/>
    </row>
    <row r="38" spans="1:8" ht="20.25">
      <c r="A38" s="86" t="s">
        <v>236</v>
      </c>
      <c r="B38" s="78" t="s">
        <v>192</v>
      </c>
      <c r="C38" s="79" t="s">
        <v>237</v>
      </c>
      <c r="D38" s="80">
        <f>D39+D40</f>
        <v>196300</v>
      </c>
      <c r="E38" s="80">
        <f>E39+E40</f>
        <v>18262.72</v>
      </c>
      <c r="F38" s="76">
        <f t="shared" si="0"/>
        <v>178037.28</v>
      </c>
      <c r="G38" s="81"/>
      <c r="H38" s="82"/>
    </row>
    <row r="39" spans="1:8" ht="20.25">
      <c r="A39" s="86" t="s">
        <v>238</v>
      </c>
      <c r="B39" s="78" t="s">
        <v>192</v>
      </c>
      <c r="C39" s="79" t="s">
        <v>239</v>
      </c>
      <c r="D39" s="80">
        <v>144000</v>
      </c>
      <c r="E39" s="80">
        <v>8498.94</v>
      </c>
      <c r="F39" s="76">
        <f t="shared" si="0"/>
        <v>135501.06</v>
      </c>
      <c r="G39" s="81"/>
      <c r="H39" s="82"/>
    </row>
    <row r="40" spans="1:8" ht="20.25">
      <c r="A40" s="86" t="s">
        <v>240</v>
      </c>
      <c r="B40" s="78" t="s">
        <v>192</v>
      </c>
      <c r="C40" s="79" t="s">
        <v>241</v>
      </c>
      <c r="D40" s="80">
        <v>52300</v>
      </c>
      <c r="E40" s="80">
        <v>9763.78</v>
      </c>
      <c r="F40" s="76">
        <f t="shared" si="0"/>
        <v>42536.22</v>
      </c>
      <c r="G40" s="81"/>
      <c r="H40" s="82"/>
    </row>
    <row r="41" spans="1:8" ht="30">
      <c r="A41" s="86" t="s">
        <v>242</v>
      </c>
      <c r="B41" s="78" t="s">
        <v>192</v>
      </c>
      <c r="C41" s="79" t="s">
        <v>243</v>
      </c>
      <c r="D41" s="80">
        <f>D42+D46</f>
        <v>301300</v>
      </c>
      <c r="E41" s="80">
        <f>E42+E46</f>
        <v>23190.5</v>
      </c>
      <c r="F41" s="76">
        <f t="shared" si="0"/>
        <v>278109.5</v>
      </c>
      <c r="G41" s="81"/>
      <c r="H41" s="82"/>
    </row>
    <row r="42" spans="1:8" ht="20.25">
      <c r="A42" s="86" t="s">
        <v>234</v>
      </c>
      <c r="B42" s="78" t="s">
        <v>192</v>
      </c>
      <c r="C42" s="79" t="s">
        <v>244</v>
      </c>
      <c r="D42" s="80">
        <f>D43</f>
        <v>127500</v>
      </c>
      <c r="E42" s="80">
        <f>E43</f>
        <v>0</v>
      </c>
      <c r="F42" s="76">
        <f t="shared" si="0"/>
        <v>127500</v>
      </c>
      <c r="G42" s="81"/>
      <c r="H42" s="82"/>
    </row>
    <row r="43" spans="1:8" ht="20.25">
      <c r="A43" s="86" t="s">
        <v>236</v>
      </c>
      <c r="B43" s="78" t="s">
        <v>192</v>
      </c>
      <c r="C43" s="79" t="s">
        <v>245</v>
      </c>
      <c r="D43" s="80">
        <f>D45+D44</f>
        <v>127500</v>
      </c>
      <c r="E43" s="80">
        <f>E45+E44</f>
        <v>0</v>
      </c>
      <c r="F43" s="76">
        <f t="shared" si="0"/>
        <v>127500</v>
      </c>
      <c r="G43" s="81"/>
      <c r="H43" s="82"/>
    </row>
    <row r="44" spans="1:8" ht="20.25">
      <c r="A44" s="88" t="s">
        <v>246</v>
      </c>
      <c r="B44" s="78" t="s">
        <v>192</v>
      </c>
      <c r="C44" s="79" t="s">
        <v>247</v>
      </c>
      <c r="D44" s="80">
        <v>75500</v>
      </c>
      <c r="E44" s="80">
        <v>0</v>
      </c>
      <c r="F44" s="76">
        <f t="shared" si="0"/>
        <v>75500</v>
      </c>
      <c r="G44" s="81"/>
      <c r="H44" s="82"/>
    </row>
    <row r="45" spans="1:8" ht="20.25">
      <c r="A45" s="86" t="s">
        <v>240</v>
      </c>
      <c r="B45" s="78" t="s">
        <v>192</v>
      </c>
      <c r="C45" s="79" t="s">
        <v>248</v>
      </c>
      <c r="D45" s="80">
        <v>52000</v>
      </c>
      <c r="E45" s="80">
        <v>0</v>
      </c>
      <c r="F45" s="76">
        <f t="shared" si="0"/>
        <v>52000</v>
      </c>
      <c r="G45" s="81"/>
      <c r="H45" s="82"/>
    </row>
    <row r="46" spans="1:8" ht="20.25">
      <c r="A46" s="86" t="s">
        <v>249</v>
      </c>
      <c r="B46" s="78" t="s">
        <v>192</v>
      </c>
      <c r="C46" s="79" t="s">
        <v>250</v>
      </c>
      <c r="D46" s="80">
        <f>D47</f>
        <v>173800</v>
      </c>
      <c r="E46" s="80">
        <f>E47</f>
        <v>23190.5</v>
      </c>
      <c r="F46" s="76">
        <f t="shared" si="0"/>
        <v>150609.5</v>
      </c>
      <c r="G46" s="81"/>
      <c r="H46" s="82"/>
    </row>
    <row r="47" spans="1:8" ht="20.25">
      <c r="A47" s="86" t="s">
        <v>251</v>
      </c>
      <c r="B47" s="78" t="s">
        <v>192</v>
      </c>
      <c r="C47" s="79" t="s">
        <v>252</v>
      </c>
      <c r="D47" s="80">
        <v>173800</v>
      </c>
      <c r="E47" s="80">
        <v>23190.5</v>
      </c>
      <c r="F47" s="76">
        <f t="shared" si="0"/>
        <v>150609.5</v>
      </c>
      <c r="G47" s="81"/>
      <c r="H47" s="82"/>
    </row>
    <row r="48" spans="1:8" ht="30">
      <c r="A48" s="86" t="s">
        <v>253</v>
      </c>
      <c r="B48" s="78" t="s">
        <v>192</v>
      </c>
      <c r="C48" s="79" t="s">
        <v>254</v>
      </c>
      <c r="D48" s="80">
        <f aca="true" t="shared" si="13" ref="D48:D49">D49</f>
        <v>4100</v>
      </c>
      <c r="E48" s="80">
        <f aca="true" t="shared" si="14" ref="E48:E49">E49</f>
        <v>0</v>
      </c>
      <c r="F48" s="76">
        <f t="shared" si="0"/>
        <v>4100</v>
      </c>
      <c r="G48" s="81"/>
      <c r="H48" s="82"/>
    </row>
    <row r="49" spans="1:8" ht="20.25">
      <c r="A49" s="86" t="s">
        <v>234</v>
      </c>
      <c r="B49" s="78" t="s">
        <v>192</v>
      </c>
      <c r="C49" s="79" t="s">
        <v>255</v>
      </c>
      <c r="D49" s="80">
        <f t="shared" si="13"/>
        <v>4100</v>
      </c>
      <c r="E49" s="80">
        <f t="shared" si="14"/>
        <v>0</v>
      </c>
      <c r="F49" s="76">
        <f t="shared" si="0"/>
        <v>4100</v>
      </c>
      <c r="G49" s="81"/>
      <c r="H49" s="82"/>
    </row>
    <row r="50" spans="1:8" ht="20.25">
      <c r="A50" s="86" t="s">
        <v>256</v>
      </c>
      <c r="B50" s="78" t="s">
        <v>192</v>
      </c>
      <c r="C50" s="79" t="s">
        <v>257</v>
      </c>
      <c r="D50" s="80">
        <v>4100</v>
      </c>
      <c r="E50" s="80">
        <v>0</v>
      </c>
      <c r="F50" s="76">
        <f t="shared" si="0"/>
        <v>4100</v>
      </c>
      <c r="G50" s="81"/>
      <c r="H50" s="82"/>
    </row>
    <row r="51" spans="1:8" ht="20.25">
      <c r="A51" s="86" t="s">
        <v>258</v>
      </c>
      <c r="B51" s="78" t="s">
        <v>192</v>
      </c>
      <c r="C51" s="79" t="s">
        <v>259</v>
      </c>
      <c r="D51" s="80">
        <f aca="true" t="shared" si="15" ref="D51:D52">D52</f>
        <v>9200</v>
      </c>
      <c r="E51" s="80">
        <f aca="true" t="shared" si="16" ref="E51:E52">E52</f>
        <v>0</v>
      </c>
      <c r="F51" s="76">
        <f t="shared" si="0"/>
        <v>9200</v>
      </c>
      <c r="G51" s="81"/>
      <c r="H51" s="82"/>
    </row>
    <row r="52" spans="1:8" ht="20.25">
      <c r="A52" s="86" t="s">
        <v>234</v>
      </c>
      <c r="B52" s="78" t="s">
        <v>192</v>
      </c>
      <c r="C52" s="79" t="s">
        <v>260</v>
      </c>
      <c r="D52" s="80">
        <f t="shared" si="15"/>
        <v>9200</v>
      </c>
      <c r="E52" s="80">
        <f t="shared" si="16"/>
        <v>0</v>
      </c>
      <c r="F52" s="76">
        <f t="shared" si="0"/>
        <v>9200</v>
      </c>
      <c r="G52" s="81"/>
      <c r="H52" s="82"/>
    </row>
    <row r="53" spans="1:8" ht="20.25">
      <c r="A53" s="86" t="s">
        <v>256</v>
      </c>
      <c r="B53" s="78" t="s">
        <v>192</v>
      </c>
      <c r="C53" s="79" t="s">
        <v>261</v>
      </c>
      <c r="D53" s="80">
        <v>9200</v>
      </c>
      <c r="E53" s="80">
        <v>0</v>
      </c>
      <c r="F53" s="76">
        <f t="shared" si="0"/>
        <v>9200</v>
      </c>
      <c r="G53" s="81"/>
      <c r="H53" s="82"/>
    </row>
    <row r="54" spans="1:8" ht="20.25">
      <c r="A54" s="86" t="s">
        <v>262</v>
      </c>
      <c r="B54" s="78" t="s">
        <v>192</v>
      </c>
      <c r="C54" s="79" t="s">
        <v>263</v>
      </c>
      <c r="D54" s="80">
        <f>D55+D61</f>
        <v>53500</v>
      </c>
      <c r="E54" s="80">
        <f>E55+E61</f>
        <v>8600</v>
      </c>
      <c r="F54" s="76">
        <f t="shared" si="0"/>
        <v>44900</v>
      </c>
      <c r="G54" s="81"/>
      <c r="H54" s="82"/>
    </row>
    <row r="55" spans="1:8" ht="120">
      <c r="A55" s="86" t="s">
        <v>264</v>
      </c>
      <c r="B55" s="78" t="s">
        <v>192</v>
      </c>
      <c r="C55" s="79" t="s">
        <v>265</v>
      </c>
      <c r="D55" s="80">
        <f aca="true" t="shared" si="17" ref="D55:D56">D56</f>
        <v>200</v>
      </c>
      <c r="E55" s="80">
        <f aca="true" t="shared" si="18" ref="E55:E56">E56</f>
        <v>0</v>
      </c>
      <c r="F55" s="76">
        <f t="shared" si="0"/>
        <v>200</v>
      </c>
      <c r="G55" s="81"/>
      <c r="H55" s="82"/>
    </row>
    <row r="56" spans="1:8" ht="345">
      <c r="A56" s="86" t="s">
        <v>266</v>
      </c>
      <c r="B56" s="78" t="s">
        <v>192</v>
      </c>
      <c r="C56" s="79" t="s">
        <v>267</v>
      </c>
      <c r="D56" s="80">
        <f t="shared" si="17"/>
        <v>200</v>
      </c>
      <c r="E56" s="80">
        <f t="shared" si="18"/>
        <v>0</v>
      </c>
      <c r="F56" s="76">
        <f t="shared" si="0"/>
        <v>200</v>
      </c>
      <c r="G56" s="81"/>
      <c r="H56" s="82"/>
    </row>
    <row r="57" spans="1:8" ht="20.25">
      <c r="A57" s="86" t="s">
        <v>268</v>
      </c>
      <c r="B57" s="78" t="s">
        <v>192</v>
      </c>
      <c r="C57" s="79" t="s">
        <v>269</v>
      </c>
      <c r="D57" s="80">
        <f>D59</f>
        <v>200</v>
      </c>
      <c r="E57" s="80">
        <f>E59</f>
        <v>0</v>
      </c>
      <c r="F57" s="76">
        <f t="shared" si="0"/>
        <v>200</v>
      </c>
      <c r="G57" s="81"/>
      <c r="H57" s="82"/>
    </row>
    <row r="58" spans="1:8" ht="30">
      <c r="A58" s="86" t="s">
        <v>242</v>
      </c>
      <c r="B58" s="78"/>
      <c r="C58" s="79" t="s">
        <v>270</v>
      </c>
      <c r="D58" s="80">
        <f aca="true" t="shared" si="19" ref="D58:D59">D59</f>
        <v>200</v>
      </c>
      <c r="E58" s="80">
        <f aca="true" t="shared" si="20" ref="E58:E59">E59</f>
        <v>0</v>
      </c>
      <c r="F58" s="76">
        <f t="shared" si="0"/>
        <v>200</v>
      </c>
      <c r="G58" s="81"/>
      <c r="H58" s="82"/>
    </row>
    <row r="59" spans="1:8" ht="20.25">
      <c r="A59" s="86" t="s">
        <v>249</v>
      </c>
      <c r="B59" s="78" t="s">
        <v>192</v>
      </c>
      <c r="C59" s="79" t="s">
        <v>271</v>
      </c>
      <c r="D59" s="80">
        <f t="shared" si="19"/>
        <v>200</v>
      </c>
      <c r="E59" s="80">
        <f t="shared" si="20"/>
        <v>0</v>
      </c>
      <c r="F59" s="76">
        <f t="shared" si="0"/>
        <v>200</v>
      </c>
      <c r="G59" s="81"/>
      <c r="H59" s="82"/>
    </row>
    <row r="60" spans="1:8" ht="20.25">
      <c r="A60" s="86" t="s">
        <v>251</v>
      </c>
      <c r="B60" s="78" t="s">
        <v>192</v>
      </c>
      <c r="C60" s="79" t="s">
        <v>272</v>
      </c>
      <c r="D60" s="80">
        <v>200</v>
      </c>
      <c r="E60" s="80">
        <v>0</v>
      </c>
      <c r="F60" s="76">
        <f t="shared" si="0"/>
        <v>200</v>
      </c>
      <c r="G60" s="81"/>
      <c r="H60" s="82"/>
    </row>
    <row r="61" spans="1:8" ht="105">
      <c r="A61" s="86" t="s">
        <v>273</v>
      </c>
      <c r="B61" s="78" t="s">
        <v>192</v>
      </c>
      <c r="C61" s="79" t="s">
        <v>274</v>
      </c>
      <c r="D61" s="80">
        <f aca="true" t="shared" si="21" ref="D61:D64">D62</f>
        <v>53300</v>
      </c>
      <c r="E61" s="80">
        <f aca="true" t="shared" si="22" ref="E61:E64">E62</f>
        <v>8600</v>
      </c>
      <c r="F61" s="76">
        <f t="shared" si="0"/>
        <v>44700</v>
      </c>
      <c r="G61" s="81"/>
      <c r="H61" s="82"/>
    </row>
    <row r="62" spans="1:8" ht="20.25">
      <c r="A62" s="86" t="s">
        <v>174</v>
      </c>
      <c r="B62" s="78" t="s">
        <v>192</v>
      </c>
      <c r="C62" s="79" t="s">
        <v>275</v>
      </c>
      <c r="D62" s="80">
        <f t="shared" si="21"/>
        <v>53300</v>
      </c>
      <c r="E62" s="80">
        <f t="shared" si="22"/>
        <v>8600</v>
      </c>
      <c r="F62" s="76">
        <f t="shared" si="0"/>
        <v>44700</v>
      </c>
      <c r="G62" s="81"/>
      <c r="H62" s="82"/>
    </row>
    <row r="63" spans="1:8" ht="20.25">
      <c r="A63" s="86" t="s">
        <v>276</v>
      </c>
      <c r="B63" s="37" t="s">
        <v>192</v>
      </c>
      <c r="C63" s="79" t="s">
        <v>277</v>
      </c>
      <c r="D63" s="80">
        <f t="shared" si="21"/>
        <v>53300</v>
      </c>
      <c r="E63" s="80">
        <f t="shared" si="22"/>
        <v>8600</v>
      </c>
      <c r="F63" s="76">
        <f t="shared" si="0"/>
        <v>44700</v>
      </c>
      <c r="G63" s="81"/>
      <c r="H63" s="82"/>
    </row>
    <row r="64" spans="1:6" ht="20.25">
      <c r="A64" s="72" t="s">
        <v>278</v>
      </c>
      <c r="B64" s="37" t="s">
        <v>192</v>
      </c>
      <c r="C64" s="79" t="s">
        <v>279</v>
      </c>
      <c r="D64" s="80">
        <f t="shared" si="21"/>
        <v>53300</v>
      </c>
      <c r="E64" s="80">
        <f t="shared" si="22"/>
        <v>8600</v>
      </c>
      <c r="F64" s="76">
        <f t="shared" si="0"/>
        <v>44700</v>
      </c>
    </row>
    <row r="65" spans="1:6" ht="30">
      <c r="A65" s="86" t="s">
        <v>280</v>
      </c>
      <c r="B65" s="37" t="s">
        <v>192</v>
      </c>
      <c r="C65" s="79" t="s">
        <v>281</v>
      </c>
      <c r="D65" s="80">
        <v>53300</v>
      </c>
      <c r="E65" s="80">
        <v>8600</v>
      </c>
      <c r="F65" s="76">
        <f t="shared" si="0"/>
        <v>44700</v>
      </c>
    </row>
    <row r="66" spans="1:6" ht="30">
      <c r="A66" s="89" t="s">
        <v>282</v>
      </c>
      <c r="B66" s="37" t="s">
        <v>192</v>
      </c>
      <c r="C66" s="79" t="s">
        <v>283</v>
      </c>
      <c r="D66" s="80">
        <f aca="true" t="shared" si="23" ref="D66:D70">D67</f>
        <v>0</v>
      </c>
      <c r="E66" s="80">
        <f aca="true" t="shared" si="24" ref="E66:E70">E67</f>
        <v>0</v>
      </c>
      <c r="F66" s="76">
        <f t="shared" si="0"/>
        <v>0</v>
      </c>
    </row>
    <row r="67" spans="1:6" ht="60">
      <c r="A67" s="89" t="s">
        <v>196</v>
      </c>
      <c r="B67" s="37" t="s">
        <v>192</v>
      </c>
      <c r="C67" s="79" t="s">
        <v>284</v>
      </c>
      <c r="D67" s="80">
        <f t="shared" si="23"/>
        <v>0</v>
      </c>
      <c r="E67" s="80">
        <f t="shared" si="24"/>
        <v>0</v>
      </c>
      <c r="F67" s="76">
        <f t="shared" si="0"/>
        <v>0</v>
      </c>
    </row>
    <row r="68" spans="1:6" ht="45">
      <c r="A68" s="89" t="s">
        <v>285</v>
      </c>
      <c r="B68" s="37" t="s">
        <v>192</v>
      </c>
      <c r="C68" s="79" t="s">
        <v>286</v>
      </c>
      <c r="D68" s="80">
        <f t="shared" si="23"/>
        <v>0</v>
      </c>
      <c r="E68" s="80">
        <f t="shared" si="24"/>
        <v>0</v>
      </c>
      <c r="F68" s="76">
        <f t="shared" si="0"/>
        <v>0</v>
      </c>
    </row>
    <row r="69" spans="1:6" ht="20.25">
      <c r="A69" s="89" t="s">
        <v>287</v>
      </c>
      <c r="B69" s="37" t="s">
        <v>192</v>
      </c>
      <c r="C69" s="79" t="s">
        <v>288</v>
      </c>
      <c r="D69" s="80">
        <f t="shared" si="23"/>
        <v>0</v>
      </c>
      <c r="E69" s="80">
        <f t="shared" si="24"/>
        <v>0</v>
      </c>
      <c r="F69" s="76">
        <f t="shared" si="0"/>
        <v>0</v>
      </c>
    </row>
    <row r="70" spans="1:6" ht="20.25">
      <c r="A70" s="89" t="s">
        <v>234</v>
      </c>
      <c r="B70" s="37" t="s">
        <v>192</v>
      </c>
      <c r="C70" s="79" t="s">
        <v>289</v>
      </c>
      <c r="D70" s="80">
        <f t="shared" si="23"/>
        <v>0</v>
      </c>
      <c r="E70" s="80">
        <f t="shared" si="24"/>
        <v>0</v>
      </c>
      <c r="F70" s="76">
        <f t="shared" si="0"/>
        <v>0</v>
      </c>
    </row>
    <row r="71" spans="1:6" ht="21">
      <c r="A71" s="90" t="s">
        <v>256</v>
      </c>
      <c r="B71" s="37" t="s">
        <v>192</v>
      </c>
      <c r="C71" s="79" t="s">
        <v>290</v>
      </c>
      <c r="D71" s="80">
        <v>0</v>
      </c>
      <c r="E71" s="80">
        <v>0</v>
      </c>
      <c r="F71" s="76">
        <f t="shared" si="0"/>
        <v>0</v>
      </c>
    </row>
    <row r="72" spans="1:6" ht="21">
      <c r="A72" s="83" t="s">
        <v>291</v>
      </c>
      <c r="B72" s="37" t="s">
        <v>192</v>
      </c>
      <c r="C72" s="79" t="s">
        <v>292</v>
      </c>
      <c r="D72" s="80">
        <f aca="true" t="shared" si="25" ref="D72:D76">D73</f>
        <v>9000</v>
      </c>
      <c r="E72" s="80">
        <f aca="true" t="shared" si="26" ref="E72:E76">E73</f>
        <v>0</v>
      </c>
      <c r="F72" s="76">
        <f t="shared" si="0"/>
        <v>9000</v>
      </c>
    </row>
    <row r="73" spans="1:6" ht="21">
      <c r="A73" s="84" t="s">
        <v>291</v>
      </c>
      <c r="B73" s="37" t="s">
        <v>192</v>
      </c>
      <c r="C73" s="79" t="s">
        <v>293</v>
      </c>
      <c r="D73" s="80">
        <f t="shared" si="25"/>
        <v>9000</v>
      </c>
      <c r="E73" s="80">
        <f t="shared" si="26"/>
        <v>0</v>
      </c>
      <c r="F73" s="76">
        <f t="shared" si="0"/>
        <v>9000</v>
      </c>
    </row>
    <row r="74" spans="1:6" ht="21">
      <c r="A74" s="84" t="s">
        <v>294</v>
      </c>
      <c r="B74" s="37" t="s">
        <v>192</v>
      </c>
      <c r="C74" s="79" t="s">
        <v>295</v>
      </c>
      <c r="D74" s="80">
        <f t="shared" si="25"/>
        <v>9000</v>
      </c>
      <c r="E74" s="80">
        <f t="shared" si="26"/>
        <v>0</v>
      </c>
      <c r="F74" s="76">
        <f t="shared" si="0"/>
        <v>9000</v>
      </c>
    </row>
    <row r="75" spans="1:6" ht="21">
      <c r="A75" s="84" t="s">
        <v>296</v>
      </c>
      <c r="B75" s="37" t="s">
        <v>192</v>
      </c>
      <c r="C75" s="79" t="s">
        <v>297</v>
      </c>
      <c r="D75" s="80">
        <f t="shared" si="25"/>
        <v>9000</v>
      </c>
      <c r="E75" s="80">
        <f t="shared" si="26"/>
        <v>0</v>
      </c>
      <c r="F75" s="76">
        <f t="shared" si="0"/>
        <v>9000</v>
      </c>
    </row>
    <row r="76" spans="1:6" ht="20.25">
      <c r="A76" s="91" t="s">
        <v>234</v>
      </c>
      <c r="B76" s="37" t="s">
        <v>192</v>
      </c>
      <c r="C76" s="79" t="s">
        <v>298</v>
      </c>
      <c r="D76" s="80">
        <f t="shared" si="25"/>
        <v>9000</v>
      </c>
      <c r="E76" s="80">
        <f t="shared" si="26"/>
        <v>0</v>
      </c>
      <c r="F76" s="76">
        <f t="shared" si="0"/>
        <v>9000</v>
      </c>
    </row>
    <row r="77" spans="1:6" ht="20.25">
      <c r="A77" s="91" t="s">
        <v>299</v>
      </c>
      <c r="B77" s="37" t="s">
        <v>192</v>
      </c>
      <c r="C77" s="79" t="s">
        <v>300</v>
      </c>
      <c r="D77" s="80">
        <v>9000</v>
      </c>
      <c r="E77" s="80">
        <v>0</v>
      </c>
      <c r="F77" s="76">
        <f t="shared" si="0"/>
        <v>9000</v>
      </c>
    </row>
    <row r="78" spans="1:6" ht="20.25">
      <c r="A78" s="91" t="s">
        <v>301</v>
      </c>
      <c r="B78" s="37" t="s">
        <v>192</v>
      </c>
      <c r="C78" s="79" t="s">
        <v>302</v>
      </c>
      <c r="D78" s="80">
        <f aca="true" t="shared" si="27" ref="D78:D82">D79</f>
        <v>50000</v>
      </c>
      <c r="E78" s="80">
        <f aca="true" t="shared" si="28" ref="E78:E82">E79</f>
        <v>0</v>
      </c>
      <c r="F78" s="76">
        <f t="shared" si="0"/>
        <v>50000</v>
      </c>
    </row>
    <row r="79" spans="1:6" ht="45">
      <c r="A79" s="91" t="s">
        <v>303</v>
      </c>
      <c r="B79" s="37" t="s">
        <v>192</v>
      </c>
      <c r="C79" s="79" t="s">
        <v>304</v>
      </c>
      <c r="D79" s="80">
        <f t="shared" si="27"/>
        <v>50000</v>
      </c>
      <c r="E79" s="80">
        <f t="shared" si="28"/>
        <v>0</v>
      </c>
      <c r="F79" s="76">
        <f t="shared" si="0"/>
        <v>50000</v>
      </c>
    </row>
    <row r="80" spans="1:6" ht="30">
      <c r="A80" s="91" t="s">
        <v>242</v>
      </c>
      <c r="B80" s="37" t="s">
        <v>192</v>
      </c>
      <c r="C80" s="79" t="s">
        <v>305</v>
      </c>
      <c r="D80" s="80">
        <f t="shared" si="27"/>
        <v>50000</v>
      </c>
      <c r="E80" s="80">
        <f t="shared" si="28"/>
        <v>0</v>
      </c>
      <c r="F80" s="76">
        <f t="shared" si="0"/>
        <v>50000</v>
      </c>
    </row>
    <row r="81" spans="1:6" ht="20.25">
      <c r="A81" s="91" t="s">
        <v>234</v>
      </c>
      <c r="B81" s="37" t="s">
        <v>192</v>
      </c>
      <c r="C81" s="79" t="s">
        <v>306</v>
      </c>
      <c r="D81" s="80">
        <f t="shared" si="27"/>
        <v>50000</v>
      </c>
      <c r="E81" s="80">
        <f t="shared" si="28"/>
        <v>0</v>
      </c>
      <c r="F81" s="76">
        <f t="shared" si="0"/>
        <v>50000</v>
      </c>
    </row>
    <row r="82" spans="1:6" ht="20.25">
      <c r="A82" s="91" t="s">
        <v>236</v>
      </c>
      <c r="B82" s="37" t="s">
        <v>192</v>
      </c>
      <c r="C82" s="79" t="s">
        <v>307</v>
      </c>
      <c r="D82" s="80">
        <f t="shared" si="27"/>
        <v>50000</v>
      </c>
      <c r="E82" s="80">
        <f t="shared" si="28"/>
        <v>0</v>
      </c>
      <c r="F82" s="76">
        <f t="shared" si="0"/>
        <v>50000</v>
      </c>
    </row>
    <row r="83" spans="1:6" ht="20.25">
      <c r="A83" s="91" t="s">
        <v>240</v>
      </c>
      <c r="B83" s="37" t="s">
        <v>192</v>
      </c>
      <c r="C83" s="79" t="s">
        <v>308</v>
      </c>
      <c r="D83" s="80">
        <v>50000</v>
      </c>
      <c r="E83" s="80">
        <v>0</v>
      </c>
      <c r="F83" s="76">
        <f t="shared" si="0"/>
        <v>50000</v>
      </c>
    </row>
    <row r="84" spans="1:6" ht="20.25">
      <c r="A84" s="86" t="s">
        <v>309</v>
      </c>
      <c r="B84" s="37" t="s">
        <v>192</v>
      </c>
      <c r="C84" s="79" t="s">
        <v>310</v>
      </c>
      <c r="D84" s="80">
        <f aca="true" t="shared" si="29" ref="D84:D86">D85</f>
        <v>149300</v>
      </c>
      <c r="E84" s="80">
        <f aca="true" t="shared" si="30" ref="E84:E87">E85</f>
        <v>16714.01</v>
      </c>
      <c r="F84" s="76">
        <f t="shared" si="0"/>
        <v>132585.99</v>
      </c>
    </row>
    <row r="85" spans="1:6" ht="20.25">
      <c r="A85" s="86" t="s">
        <v>311</v>
      </c>
      <c r="B85" s="37" t="s">
        <v>192</v>
      </c>
      <c r="C85" s="79" t="s">
        <v>312</v>
      </c>
      <c r="D85" s="80">
        <f t="shared" si="29"/>
        <v>149300</v>
      </c>
      <c r="E85" s="80">
        <f t="shared" si="30"/>
        <v>16714.01</v>
      </c>
      <c r="F85" s="76">
        <f t="shared" si="0"/>
        <v>132585.99</v>
      </c>
    </row>
    <row r="86" spans="1:6" ht="30">
      <c r="A86" s="86" t="s">
        <v>313</v>
      </c>
      <c r="B86" s="37" t="s">
        <v>192</v>
      </c>
      <c r="C86" s="79" t="s">
        <v>314</v>
      </c>
      <c r="D86" s="80">
        <f t="shared" si="29"/>
        <v>149300</v>
      </c>
      <c r="E86" s="80">
        <f t="shared" si="30"/>
        <v>16714.01</v>
      </c>
      <c r="F86" s="76">
        <f t="shared" si="0"/>
        <v>132585.99</v>
      </c>
    </row>
    <row r="87" spans="1:6" ht="45">
      <c r="A87" s="86" t="s">
        <v>315</v>
      </c>
      <c r="B87" s="37" t="s">
        <v>192</v>
      </c>
      <c r="C87" s="79" t="s">
        <v>316</v>
      </c>
      <c r="D87" s="80">
        <f>D88+D93</f>
        <v>149300</v>
      </c>
      <c r="E87" s="80">
        <f t="shared" si="30"/>
        <v>16714.01</v>
      </c>
      <c r="F87" s="76">
        <f t="shared" si="0"/>
        <v>132585.99</v>
      </c>
    </row>
    <row r="88" spans="1:6" ht="20.25">
      <c r="A88" s="92" t="s">
        <v>317</v>
      </c>
      <c r="B88" s="37" t="s">
        <v>192</v>
      </c>
      <c r="C88" s="79" t="s">
        <v>318</v>
      </c>
      <c r="D88" s="80">
        <f aca="true" t="shared" si="31" ref="D88:D89">D89</f>
        <v>143100</v>
      </c>
      <c r="E88" s="80">
        <f>E89+E94</f>
        <v>16714.01</v>
      </c>
      <c r="F88" s="76">
        <f t="shared" si="0"/>
        <v>126385.99</v>
      </c>
    </row>
    <row r="89" spans="1:6" ht="35.25" customHeight="1">
      <c r="A89" s="86" t="s">
        <v>234</v>
      </c>
      <c r="B89" s="37" t="s">
        <v>192</v>
      </c>
      <c r="C89" s="79" t="s">
        <v>319</v>
      </c>
      <c r="D89" s="80">
        <f t="shared" si="31"/>
        <v>143100</v>
      </c>
      <c r="E89" s="80">
        <f>E90</f>
        <v>16714.01</v>
      </c>
      <c r="F89" s="76">
        <f t="shared" si="0"/>
        <v>126385.99</v>
      </c>
    </row>
    <row r="90" spans="1:6" ht="30">
      <c r="A90" s="86" t="s">
        <v>204</v>
      </c>
      <c r="B90" s="37" t="s">
        <v>192</v>
      </c>
      <c r="C90" s="79" t="s">
        <v>320</v>
      </c>
      <c r="D90" s="80">
        <f>D91+D92</f>
        <v>143100</v>
      </c>
      <c r="E90" s="80">
        <f>E91+E92</f>
        <v>16714.01</v>
      </c>
      <c r="F90" s="76">
        <f t="shared" si="0"/>
        <v>126385.99</v>
      </c>
    </row>
    <row r="91" spans="1:6" ht="34.5" customHeight="1">
      <c r="A91" s="86" t="s">
        <v>206</v>
      </c>
      <c r="B91" s="37" t="s">
        <v>192</v>
      </c>
      <c r="C91" s="79" t="s">
        <v>321</v>
      </c>
      <c r="D91" s="80">
        <v>109900</v>
      </c>
      <c r="E91" s="80">
        <v>13533.47</v>
      </c>
      <c r="F91" s="76">
        <f t="shared" si="0"/>
        <v>96366.53</v>
      </c>
    </row>
    <row r="92" spans="1:6" ht="20.25">
      <c r="A92" s="86" t="s">
        <v>208</v>
      </c>
      <c r="B92" s="37" t="s">
        <v>192</v>
      </c>
      <c r="C92" s="79" t="s">
        <v>322</v>
      </c>
      <c r="D92" s="80">
        <v>33200</v>
      </c>
      <c r="E92" s="80">
        <v>3180.54</v>
      </c>
      <c r="F92" s="76">
        <f t="shared" si="0"/>
        <v>30019.46</v>
      </c>
    </row>
    <row r="93" spans="1:6" ht="30">
      <c r="A93" s="86" t="s">
        <v>242</v>
      </c>
      <c r="B93" s="37" t="s">
        <v>192</v>
      </c>
      <c r="C93" s="79" t="s">
        <v>323</v>
      </c>
      <c r="D93" s="80">
        <f aca="true" t="shared" si="32" ref="D93:D94">D94</f>
        <v>6200</v>
      </c>
      <c r="E93" s="80">
        <v>0</v>
      </c>
      <c r="F93" s="76">
        <f t="shared" si="0"/>
        <v>6200</v>
      </c>
    </row>
    <row r="94" spans="1:6" ht="20.25">
      <c r="A94" s="86" t="s">
        <v>249</v>
      </c>
      <c r="B94" s="37" t="s">
        <v>192</v>
      </c>
      <c r="C94" s="79" t="s">
        <v>324</v>
      </c>
      <c r="D94" s="80">
        <f t="shared" si="32"/>
        <v>6200</v>
      </c>
      <c r="E94" s="80">
        <f>E95</f>
        <v>0</v>
      </c>
      <c r="F94" s="76">
        <f t="shared" si="0"/>
        <v>6200</v>
      </c>
    </row>
    <row r="95" spans="1:6" ht="20.25">
      <c r="A95" s="91" t="s">
        <v>251</v>
      </c>
      <c r="B95" s="37" t="s">
        <v>192</v>
      </c>
      <c r="C95" s="79" t="s">
        <v>325</v>
      </c>
      <c r="D95" s="80">
        <v>6200</v>
      </c>
      <c r="E95" s="80">
        <v>0</v>
      </c>
      <c r="F95" s="76">
        <f t="shared" si="0"/>
        <v>6200</v>
      </c>
    </row>
    <row r="96" spans="1:6" ht="30">
      <c r="A96" s="86" t="s">
        <v>326</v>
      </c>
      <c r="B96" s="37" t="s">
        <v>192</v>
      </c>
      <c r="C96" s="79" t="s">
        <v>327</v>
      </c>
      <c r="D96" s="80">
        <f>D97</f>
        <v>159200</v>
      </c>
      <c r="E96" s="80">
        <f>E97</f>
        <v>15200</v>
      </c>
      <c r="F96" s="76">
        <f t="shared" si="0"/>
        <v>144000</v>
      </c>
    </row>
    <row r="97" spans="1:6" ht="45">
      <c r="A97" s="86" t="s">
        <v>328</v>
      </c>
      <c r="B97" s="37" t="s">
        <v>192</v>
      </c>
      <c r="C97" s="79" t="s">
        <v>329</v>
      </c>
      <c r="D97" s="80">
        <f>D104+D98</f>
        <v>159200</v>
      </c>
      <c r="E97" s="80">
        <f>E104+E98</f>
        <v>15200</v>
      </c>
      <c r="F97" s="76">
        <f t="shared" si="0"/>
        <v>144000</v>
      </c>
    </row>
    <row r="98" spans="1:6" ht="20.25">
      <c r="A98" s="86" t="s">
        <v>330</v>
      </c>
      <c r="B98" s="37" t="s">
        <v>192</v>
      </c>
      <c r="C98" s="79" t="s">
        <v>331</v>
      </c>
      <c r="D98" s="80">
        <f aca="true" t="shared" si="33" ref="D98:D102">D99</f>
        <v>91200</v>
      </c>
      <c r="E98" s="80">
        <f aca="true" t="shared" si="34" ref="E98:E102">E99</f>
        <v>15200</v>
      </c>
      <c r="F98" s="76">
        <f t="shared" si="0"/>
        <v>76000</v>
      </c>
    </row>
    <row r="99" spans="1:6" ht="109.5" customHeight="1">
      <c r="A99" s="86" t="s">
        <v>332</v>
      </c>
      <c r="B99" s="37" t="s">
        <v>192</v>
      </c>
      <c r="C99" s="79" t="s">
        <v>333</v>
      </c>
      <c r="D99" s="80">
        <f t="shared" si="33"/>
        <v>91200</v>
      </c>
      <c r="E99" s="80">
        <f t="shared" si="34"/>
        <v>15200</v>
      </c>
      <c r="F99" s="76">
        <f t="shared" si="0"/>
        <v>76000</v>
      </c>
    </row>
    <row r="100" spans="1:6" ht="20.25">
      <c r="A100" s="86" t="s">
        <v>174</v>
      </c>
      <c r="B100" s="37" t="s">
        <v>192</v>
      </c>
      <c r="C100" s="79" t="s">
        <v>334</v>
      </c>
      <c r="D100" s="80">
        <f t="shared" si="33"/>
        <v>91200</v>
      </c>
      <c r="E100" s="80">
        <f t="shared" si="34"/>
        <v>15200</v>
      </c>
      <c r="F100" s="76">
        <f t="shared" si="0"/>
        <v>76000</v>
      </c>
    </row>
    <row r="101" spans="1:6" ht="20.25">
      <c r="A101" s="86" t="s">
        <v>234</v>
      </c>
      <c r="B101" s="37" t="s">
        <v>192</v>
      </c>
      <c r="C101" s="79" t="s">
        <v>335</v>
      </c>
      <c r="D101" s="80">
        <f t="shared" si="33"/>
        <v>91200</v>
      </c>
      <c r="E101" s="80">
        <f t="shared" si="34"/>
        <v>15200</v>
      </c>
      <c r="F101" s="76">
        <f t="shared" si="0"/>
        <v>76000</v>
      </c>
    </row>
    <row r="102" spans="1:6" ht="20.25">
      <c r="A102" s="86" t="s">
        <v>278</v>
      </c>
      <c r="B102" s="37" t="s">
        <v>192</v>
      </c>
      <c r="C102" s="79" t="s">
        <v>336</v>
      </c>
      <c r="D102" s="80">
        <f t="shared" si="33"/>
        <v>91200</v>
      </c>
      <c r="E102" s="80">
        <f t="shared" si="34"/>
        <v>15200</v>
      </c>
      <c r="F102" s="76">
        <f t="shared" si="0"/>
        <v>76000</v>
      </c>
    </row>
    <row r="103" spans="1:6" ht="30">
      <c r="A103" s="86" t="s">
        <v>280</v>
      </c>
      <c r="B103" s="37" t="s">
        <v>192</v>
      </c>
      <c r="C103" s="79" t="s">
        <v>337</v>
      </c>
      <c r="D103" s="80">
        <v>91200</v>
      </c>
      <c r="E103" s="80">
        <v>15200</v>
      </c>
      <c r="F103" s="76">
        <f t="shared" si="0"/>
        <v>76000</v>
      </c>
    </row>
    <row r="104" spans="1:6" ht="30">
      <c r="A104" s="86" t="s">
        <v>338</v>
      </c>
      <c r="B104" s="37" t="s">
        <v>192</v>
      </c>
      <c r="C104" s="79" t="s">
        <v>339</v>
      </c>
      <c r="D104" s="80">
        <f>D105+D114</f>
        <v>68000</v>
      </c>
      <c r="E104" s="80">
        <f>E105+E114</f>
        <v>0</v>
      </c>
      <c r="F104" s="76">
        <f t="shared" si="0"/>
        <v>68000</v>
      </c>
    </row>
    <row r="105" spans="1:6" ht="78.75" customHeight="1">
      <c r="A105" s="93" t="s">
        <v>340</v>
      </c>
      <c r="B105" s="94" t="s">
        <v>192</v>
      </c>
      <c r="C105" s="79" t="s">
        <v>341</v>
      </c>
      <c r="D105" s="80">
        <f>D106</f>
        <v>58000</v>
      </c>
      <c r="E105" s="80">
        <f>E106</f>
        <v>0</v>
      </c>
      <c r="F105" s="76">
        <f t="shared" si="0"/>
        <v>58000</v>
      </c>
    </row>
    <row r="106" spans="1:6" ht="35.25" customHeight="1">
      <c r="A106" s="95" t="s">
        <v>242</v>
      </c>
      <c r="B106" s="94" t="s">
        <v>192</v>
      </c>
      <c r="C106" s="79" t="s">
        <v>342</v>
      </c>
      <c r="D106" s="80">
        <f>D107+D111</f>
        <v>58000</v>
      </c>
      <c r="E106" s="80">
        <f>E107+E111</f>
        <v>0</v>
      </c>
      <c r="F106" s="76">
        <f t="shared" si="0"/>
        <v>58000</v>
      </c>
    </row>
    <row r="107" spans="1:6" ht="24" customHeight="1">
      <c r="A107" s="86" t="s">
        <v>234</v>
      </c>
      <c r="B107" s="37" t="s">
        <v>192</v>
      </c>
      <c r="C107" s="79" t="s">
        <v>343</v>
      </c>
      <c r="D107" s="80">
        <f>D108</f>
        <v>30000</v>
      </c>
      <c r="E107" s="80">
        <f>E108</f>
        <v>0</v>
      </c>
      <c r="F107" s="76">
        <f t="shared" si="0"/>
        <v>30000</v>
      </c>
    </row>
    <row r="108" spans="1:6" ht="20.25">
      <c r="A108" s="86" t="s">
        <v>344</v>
      </c>
      <c r="B108" s="37" t="s">
        <v>192</v>
      </c>
      <c r="C108" s="79" t="s">
        <v>345</v>
      </c>
      <c r="D108" s="80">
        <f>D109+D110</f>
        <v>30000</v>
      </c>
      <c r="E108" s="80">
        <f>E109+E110</f>
        <v>0</v>
      </c>
      <c r="F108" s="76">
        <f t="shared" si="0"/>
        <v>30000</v>
      </c>
    </row>
    <row r="109" spans="1:6" ht="20.25">
      <c r="A109" s="86" t="s">
        <v>346</v>
      </c>
      <c r="B109" s="37" t="s">
        <v>192</v>
      </c>
      <c r="C109" s="79" t="s">
        <v>347</v>
      </c>
      <c r="D109" s="80">
        <v>0</v>
      </c>
      <c r="E109" s="80">
        <v>0</v>
      </c>
      <c r="F109" s="76">
        <f t="shared" si="0"/>
        <v>0</v>
      </c>
    </row>
    <row r="110" spans="1:6" ht="20.25">
      <c r="A110" s="86" t="s">
        <v>240</v>
      </c>
      <c r="B110" s="37" t="s">
        <v>192</v>
      </c>
      <c r="C110" s="79" t="s">
        <v>348</v>
      </c>
      <c r="D110" s="80">
        <v>30000</v>
      </c>
      <c r="E110" s="80">
        <v>0</v>
      </c>
      <c r="F110" s="76">
        <f t="shared" si="0"/>
        <v>30000</v>
      </c>
    </row>
    <row r="111" spans="1:6" ht="20.25">
      <c r="A111" s="86" t="s">
        <v>249</v>
      </c>
      <c r="B111" s="37" t="s">
        <v>192</v>
      </c>
      <c r="C111" s="79" t="s">
        <v>349</v>
      </c>
      <c r="D111" s="80">
        <f>D112+D113</f>
        <v>28000</v>
      </c>
      <c r="E111" s="80">
        <f>E112+E113</f>
        <v>0</v>
      </c>
      <c r="F111" s="76">
        <f t="shared" si="0"/>
        <v>28000</v>
      </c>
    </row>
    <row r="112" spans="1:6" ht="20.25">
      <c r="A112" s="86" t="s">
        <v>350</v>
      </c>
      <c r="B112" s="37" t="s">
        <v>192</v>
      </c>
      <c r="C112" s="79" t="s">
        <v>351</v>
      </c>
      <c r="D112" s="80">
        <v>0</v>
      </c>
      <c r="E112" s="80">
        <v>0</v>
      </c>
      <c r="F112" s="76">
        <f t="shared" si="0"/>
        <v>0</v>
      </c>
    </row>
    <row r="113" spans="1:6" ht="20.25">
      <c r="A113" s="86" t="s">
        <v>251</v>
      </c>
      <c r="B113" s="37" t="s">
        <v>192</v>
      </c>
      <c r="C113" s="79" t="s">
        <v>352</v>
      </c>
      <c r="D113" s="80">
        <v>28000</v>
      </c>
      <c r="E113" s="80">
        <v>0</v>
      </c>
      <c r="F113" s="76">
        <f t="shared" si="0"/>
        <v>28000</v>
      </c>
    </row>
    <row r="114" spans="1:6" ht="60">
      <c r="A114" s="86" t="s">
        <v>353</v>
      </c>
      <c r="B114" s="37" t="s">
        <v>192</v>
      </c>
      <c r="C114" s="79" t="s">
        <v>354</v>
      </c>
      <c r="D114" s="80">
        <f aca="true" t="shared" si="35" ref="D114:D117">D115</f>
        <v>10000</v>
      </c>
      <c r="E114" s="80">
        <f aca="true" t="shared" si="36" ref="E114:E117">E115</f>
        <v>0</v>
      </c>
      <c r="F114" s="76"/>
    </row>
    <row r="115" spans="1:6" ht="31.5">
      <c r="A115" s="95" t="s">
        <v>242</v>
      </c>
      <c r="B115" s="37" t="s">
        <v>192</v>
      </c>
      <c r="C115" s="79" t="s">
        <v>355</v>
      </c>
      <c r="D115" s="80">
        <f t="shared" si="35"/>
        <v>10000</v>
      </c>
      <c r="E115" s="80">
        <f t="shared" si="36"/>
        <v>0</v>
      </c>
      <c r="F115" s="76"/>
    </row>
    <row r="116" spans="1:6" ht="20.25">
      <c r="A116" s="86" t="s">
        <v>234</v>
      </c>
      <c r="B116" s="37" t="s">
        <v>192</v>
      </c>
      <c r="C116" s="79" t="s">
        <v>356</v>
      </c>
      <c r="D116" s="80">
        <f t="shared" si="35"/>
        <v>10000</v>
      </c>
      <c r="E116" s="80">
        <f t="shared" si="36"/>
        <v>0</v>
      </c>
      <c r="F116" s="76"/>
    </row>
    <row r="117" spans="1:6" ht="20.25">
      <c r="A117" s="86" t="s">
        <v>344</v>
      </c>
      <c r="B117" s="37" t="s">
        <v>192</v>
      </c>
      <c r="C117" s="79" t="s">
        <v>357</v>
      </c>
      <c r="D117" s="80">
        <f t="shared" si="35"/>
        <v>10000</v>
      </c>
      <c r="E117" s="80">
        <f t="shared" si="36"/>
        <v>0</v>
      </c>
      <c r="F117" s="76"/>
    </row>
    <row r="118" spans="1:6" ht="20.25">
      <c r="A118" s="86" t="s">
        <v>240</v>
      </c>
      <c r="B118" s="37" t="s">
        <v>192</v>
      </c>
      <c r="C118" s="79" t="s">
        <v>358</v>
      </c>
      <c r="D118" s="80">
        <v>10000</v>
      </c>
      <c r="E118" s="80"/>
      <c r="F118" s="76"/>
    </row>
    <row r="119" spans="1:6" ht="20.25">
      <c r="A119" s="86" t="s">
        <v>359</v>
      </c>
      <c r="B119" s="37" t="s">
        <v>192</v>
      </c>
      <c r="C119" s="79" t="s">
        <v>360</v>
      </c>
      <c r="D119" s="80">
        <f>D120+D134</f>
        <v>73800</v>
      </c>
      <c r="E119" s="80">
        <f>E120+E134</f>
        <v>0</v>
      </c>
      <c r="F119" s="76">
        <f aca="true" t="shared" si="37" ref="F119:F152">D119-E119</f>
        <v>73800</v>
      </c>
    </row>
    <row r="120" spans="1:6" ht="20.25">
      <c r="A120" s="86" t="s">
        <v>361</v>
      </c>
      <c r="B120" s="37" t="s">
        <v>192</v>
      </c>
      <c r="C120" s="79" t="s">
        <v>362</v>
      </c>
      <c r="D120" s="80">
        <f>D121+D127</f>
        <v>73800</v>
      </c>
      <c r="E120" s="80">
        <f>E121+E127</f>
        <v>0</v>
      </c>
      <c r="F120" s="76">
        <f t="shared" si="37"/>
        <v>73800</v>
      </c>
    </row>
    <row r="121" spans="1:6" ht="20.25">
      <c r="A121" s="86" t="s">
        <v>363</v>
      </c>
      <c r="B121" s="37" t="s">
        <v>192</v>
      </c>
      <c r="C121" s="79" t="s">
        <v>364</v>
      </c>
      <c r="D121" s="80">
        <f aca="true" t="shared" si="38" ref="D121:D125">D122</f>
        <v>73800</v>
      </c>
      <c r="E121" s="80">
        <f aca="true" t="shared" si="39" ref="E121:E125">E122</f>
        <v>0</v>
      </c>
      <c r="F121" s="76">
        <f t="shared" si="37"/>
        <v>73800</v>
      </c>
    </row>
    <row r="122" spans="1:6" ht="60">
      <c r="A122" s="86" t="s">
        <v>365</v>
      </c>
      <c r="B122" s="37" t="s">
        <v>192</v>
      </c>
      <c r="C122" s="79" t="s">
        <v>366</v>
      </c>
      <c r="D122" s="80">
        <f t="shared" si="38"/>
        <v>73800</v>
      </c>
      <c r="E122" s="80">
        <f t="shared" si="39"/>
        <v>0</v>
      </c>
      <c r="F122" s="76">
        <f t="shared" si="37"/>
        <v>73800</v>
      </c>
    </row>
    <row r="123" spans="1:6" ht="30">
      <c r="A123" s="86" t="s">
        <v>242</v>
      </c>
      <c r="B123" s="37" t="s">
        <v>192</v>
      </c>
      <c r="C123" s="79" t="s">
        <v>367</v>
      </c>
      <c r="D123" s="80">
        <f t="shared" si="38"/>
        <v>73800</v>
      </c>
      <c r="E123" s="80">
        <f t="shared" si="39"/>
        <v>0</v>
      </c>
      <c r="F123" s="76">
        <f t="shared" si="37"/>
        <v>73800</v>
      </c>
    </row>
    <row r="124" spans="1:6" ht="20.25">
      <c r="A124" s="86" t="s">
        <v>234</v>
      </c>
      <c r="B124" s="37" t="s">
        <v>192</v>
      </c>
      <c r="C124" s="79" t="s">
        <v>368</v>
      </c>
      <c r="D124" s="80">
        <f t="shared" si="38"/>
        <v>73800</v>
      </c>
      <c r="E124" s="80">
        <f t="shared" si="39"/>
        <v>0</v>
      </c>
      <c r="F124" s="76">
        <f t="shared" si="37"/>
        <v>73800</v>
      </c>
    </row>
    <row r="125" spans="1:6" ht="20.25">
      <c r="A125" s="86" t="s">
        <v>369</v>
      </c>
      <c r="B125" s="37" t="s">
        <v>192</v>
      </c>
      <c r="C125" s="79" t="s">
        <v>370</v>
      </c>
      <c r="D125" s="80">
        <f t="shared" si="38"/>
        <v>73800</v>
      </c>
      <c r="E125" s="80">
        <f t="shared" si="39"/>
        <v>0</v>
      </c>
      <c r="F125" s="76">
        <f t="shared" si="37"/>
        <v>73800</v>
      </c>
    </row>
    <row r="126" spans="1:6" ht="20.25">
      <c r="A126" s="86" t="s">
        <v>371</v>
      </c>
      <c r="B126" s="37" t="s">
        <v>192</v>
      </c>
      <c r="C126" s="79" t="s">
        <v>372</v>
      </c>
      <c r="D126" s="80">
        <v>73800</v>
      </c>
      <c r="E126" s="80">
        <v>0</v>
      </c>
      <c r="F126" s="76">
        <f t="shared" si="37"/>
        <v>73800</v>
      </c>
    </row>
    <row r="127" spans="1:6" ht="30">
      <c r="A127" s="86" t="s">
        <v>338</v>
      </c>
      <c r="B127" s="37" t="s">
        <v>192</v>
      </c>
      <c r="C127" s="79" t="s">
        <v>373</v>
      </c>
      <c r="D127" s="80">
        <f aca="true" t="shared" si="40" ref="D127:D132">D128</f>
        <v>0</v>
      </c>
      <c r="E127" s="80">
        <f aca="true" t="shared" si="41" ref="E127:E132">E128</f>
        <v>0</v>
      </c>
      <c r="F127" s="76">
        <f t="shared" si="37"/>
        <v>0</v>
      </c>
    </row>
    <row r="128" spans="1:6" ht="60">
      <c r="A128" s="86" t="s">
        <v>374</v>
      </c>
      <c r="B128" s="37" t="s">
        <v>192</v>
      </c>
      <c r="C128" s="79" t="s">
        <v>375</v>
      </c>
      <c r="D128" s="80">
        <f t="shared" si="40"/>
        <v>0</v>
      </c>
      <c r="E128" s="80">
        <f t="shared" si="41"/>
        <v>0</v>
      </c>
      <c r="F128" s="76">
        <f t="shared" si="37"/>
        <v>0</v>
      </c>
    </row>
    <row r="129" spans="1:6" ht="45">
      <c r="A129" s="86" t="s">
        <v>376</v>
      </c>
      <c r="B129" s="37" t="s">
        <v>192</v>
      </c>
      <c r="C129" s="79" t="s">
        <v>377</v>
      </c>
      <c r="D129" s="80">
        <f t="shared" si="40"/>
        <v>0</v>
      </c>
      <c r="E129" s="80">
        <f t="shared" si="41"/>
        <v>0</v>
      </c>
      <c r="F129" s="76">
        <f t="shared" si="37"/>
        <v>0</v>
      </c>
    </row>
    <row r="130" spans="1:6" ht="30">
      <c r="A130" s="86" t="s">
        <v>242</v>
      </c>
      <c r="B130" s="37" t="s">
        <v>192</v>
      </c>
      <c r="C130" s="79" t="s">
        <v>378</v>
      </c>
      <c r="D130" s="80">
        <f t="shared" si="40"/>
        <v>0</v>
      </c>
      <c r="E130" s="80">
        <f t="shared" si="41"/>
        <v>0</v>
      </c>
      <c r="F130" s="76">
        <f t="shared" si="37"/>
        <v>0</v>
      </c>
    </row>
    <row r="131" spans="1:6" ht="20.25">
      <c r="A131" s="86" t="s">
        <v>234</v>
      </c>
      <c r="B131" s="37" t="s">
        <v>192</v>
      </c>
      <c r="C131" s="79" t="s">
        <v>379</v>
      </c>
      <c r="D131" s="80">
        <f t="shared" si="40"/>
        <v>0</v>
      </c>
      <c r="E131" s="80">
        <f t="shared" si="41"/>
        <v>0</v>
      </c>
      <c r="F131" s="76">
        <f t="shared" si="37"/>
        <v>0</v>
      </c>
    </row>
    <row r="132" spans="1:6" ht="20.25">
      <c r="A132" s="86" t="s">
        <v>369</v>
      </c>
      <c r="B132" s="37" t="s">
        <v>192</v>
      </c>
      <c r="C132" s="79" t="s">
        <v>380</v>
      </c>
      <c r="D132" s="80">
        <f t="shared" si="40"/>
        <v>0</v>
      </c>
      <c r="E132" s="80">
        <f t="shared" si="41"/>
        <v>0</v>
      </c>
      <c r="F132" s="76">
        <f t="shared" si="37"/>
        <v>0</v>
      </c>
    </row>
    <row r="133" spans="1:6" ht="20.25">
      <c r="A133" s="86" t="s">
        <v>371</v>
      </c>
      <c r="B133" s="37" t="s">
        <v>192</v>
      </c>
      <c r="C133" s="79" t="s">
        <v>381</v>
      </c>
      <c r="D133" s="80">
        <v>0</v>
      </c>
      <c r="E133" s="80">
        <v>0</v>
      </c>
      <c r="F133" s="76">
        <f t="shared" si="37"/>
        <v>0</v>
      </c>
    </row>
    <row r="134" spans="1:6" ht="30">
      <c r="A134" s="86" t="s">
        <v>382</v>
      </c>
      <c r="B134" s="37" t="s">
        <v>192</v>
      </c>
      <c r="C134" s="79" t="s">
        <v>383</v>
      </c>
      <c r="D134" s="80">
        <f aca="true" t="shared" si="42" ref="D134:D139">D135</f>
        <v>0</v>
      </c>
      <c r="E134" s="80">
        <f aca="true" t="shared" si="43" ref="E134:E139">E135</f>
        <v>0</v>
      </c>
      <c r="F134" s="76">
        <f t="shared" si="37"/>
        <v>0</v>
      </c>
    </row>
    <row r="135" spans="1:6" ht="20.25">
      <c r="A135" s="86" t="s">
        <v>262</v>
      </c>
      <c r="B135" s="37" t="s">
        <v>192</v>
      </c>
      <c r="C135" s="79" t="s">
        <v>384</v>
      </c>
      <c r="D135" s="80">
        <f t="shared" si="42"/>
        <v>0</v>
      </c>
      <c r="E135" s="80">
        <f t="shared" si="43"/>
        <v>0</v>
      </c>
      <c r="F135" s="76">
        <f t="shared" si="37"/>
        <v>0</v>
      </c>
    </row>
    <row r="136" spans="1:6" ht="114" customHeight="1">
      <c r="A136" s="86" t="s">
        <v>385</v>
      </c>
      <c r="B136" s="37" t="s">
        <v>192</v>
      </c>
      <c r="C136" s="79" t="s">
        <v>386</v>
      </c>
      <c r="D136" s="80">
        <f t="shared" si="42"/>
        <v>0</v>
      </c>
      <c r="E136" s="80">
        <f t="shared" si="43"/>
        <v>0</v>
      </c>
      <c r="F136" s="76">
        <f t="shared" si="37"/>
        <v>0</v>
      </c>
    </row>
    <row r="137" spans="1:6" ht="20.25">
      <c r="A137" s="86" t="s">
        <v>174</v>
      </c>
      <c r="B137" s="37" t="s">
        <v>192</v>
      </c>
      <c r="C137" s="79" t="s">
        <v>387</v>
      </c>
      <c r="D137" s="80">
        <f t="shared" si="42"/>
        <v>0</v>
      </c>
      <c r="E137" s="80">
        <f t="shared" si="43"/>
        <v>0</v>
      </c>
      <c r="F137" s="76">
        <f t="shared" si="37"/>
        <v>0</v>
      </c>
    </row>
    <row r="138" spans="1:6" ht="20.25">
      <c r="A138" s="86" t="s">
        <v>234</v>
      </c>
      <c r="B138" s="37" t="s">
        <v>192</v>
      </c>
      <c r="C138" s="79" t="s">
        <v>388</v>
      </c>
      <c r="D138" s="80">
        <f t="shared" si="42"/>
        <v>0</v>
      </c>
      <c r="E138" s="80">
        <f t="shared" si="43"/>
        <v>0</v>
      </c>
      <c r="F138" s="76">
        <f t="shared" si="37"/>
        <v>0</v>
      </c>
    </row>
    <row r="139" spans="1:6" ht="20.25">
      <c r="A139" s="86" t="s">
        <v>278</v>
      </c>
      <c r="B139" s="37" t="s">
        <v>192</v>
      </c>
      <c r="C139" s="79" t="s">
        <v>389</v>
      </c>
      <c r="D139" s="80">
        <f t="shared" si="42"/>
        <v>0</v>
      </c>
      <c r="E139" s="80">
        <f t="shared" si="43"/>
        <v>0</v>
      </c>
      <c r="F139" s="76">
        <f t="shared" si="37"/>
        <v>0</v>
      </c>
    </row>
    <row r="140" spans="1:6" ht="31.5" customHeight="1">
      <c r="A140" s="86" t="s">
        <v>280</v>
      </c>
      <c r="B140" s="37" t="s">
        <v>192</v>
      </c>
      <c r="C140" s="79" t="s">
        <v>390</v>
      </c>
      <c r="D140" s="80">
        <v>0</v>
      </c>
      <c r="E140" s="80">
        <v>0</v>
      </c>
      <c r="F140" s="76">
        <f t="shared" si="37"/>
        <v>0</v>
      </c>
    </row>
    <row r="141" spans="1:6" ht="24" customHeight="1">
      <c r="A141" s="86" t="s">
        <v>391</v>
      </c>
      <c r="B141" s="37" t="s">
        <v>192</v>
      </c>
      <c r="C141" s="79" t="s">
        <v>392</v>
      </c>
      <c r="D141" s="80">
        <f>D157+D142</f>
        <v>5526500</v>
      </c>
      <c r="E141" s="80">
        <f>E157+E142</f>
        <v>46966.33</v>
      </c>
      <c r="F141" s="76">
        <f t="shared" si="37"/>
        <v>5479533.67</v>
      </c>
    </row>
    <row r="142" spans="1:6" ht="24" customHeight="1">
      <c r="A142" s="86" t="s">
        <v>393</v>
      </c>
      <c r="B142" s="37" t="s">
        <v>192</v>
      </c>
      <c r="C142" s="79" t="s">
        <v>394</v>
      </c>
      <c r="D142" s="80">
        <f>D143+D149</f>
        <v>4883700</v>
      </c>
      <c r="E142" s="80">
        <f>E143+E149</f>
        <v>0</v>
      </c>
      <c r="F142" s="76">
        <f t="shared" si="37"/>
        <v>4883700</v>
      </c>
    </row>
    <row r="143" spans="1:6" ht="24" customHeight="1">
      <c r="A143" s="86" t="s">
        <v>363</v>
      </c>
      <c r="B143" s="37" t="s">
        <v>192</v>
      </c>
      <c r="C143" s="79" t="s">
        <v>395</v>
      </c>
      <c r="D143" s="80">
        <f aca="true" t="shared" si="44" ref="D143:D147">D144</f>
        <v>4333700</v>
      </c>
      <c r="E143" s="80">
        <f aca="true" t="shared" si="45" ref="E143:E147">E144</f>
        <v>0</v>
      </c>
      <c r="F143" s="76">
        <f t="shared" si="37"/>
        <v>4333700</v>
      </c>
    </row>
    <row r="144" spans="1:6" ht="66.75" customHeight="1">
      <c r="A144" s="86" t="s">
        <v>396</v>
      </c>
      <c r="B144" s="37" t="s">
        <v>192</v>
      </c>
      <c r="C144" s="79" t="s">
        <v>397</v>
      </c>
      <c r="D144" s="80">
        <f t="shared" si="44"/>
        <v>4333700</v>
      </c>
      <c r="E144" s="80">
        <f t="shared" si="45"/>
        <v>0</v>
      </c>
      <c r="F144" s="76">
        <f t="shared" si="37"/>
        <v>4333700</v>
      </c>
    </row>
    <row r="145" spans="1:6" ht="63.75" customHeight="1">
      <c r="A145" s="86" t="s">
        <v>398</v>
      </c>
      <c r="B145" s="37" t="s">
        <v>192</v>
      </c>
      <c r="C145" s="79" t="s">
        <v>399</v>
      </c>
      <c r="D145" s="80">
        <f t="shared" si="44"/>
        <v>4333700</v>
      </c>
      <c r="E145" s="80">
        <f t="shared" si="45"/>
        <v>0</v>
      </c>
      <c r="F145" s="76">
        <f t="shared" si="37"/>
        <v>4333700</v>
      </c>
    </row>
    <row r="146" spans="1:6" ht="28.5" customHeight="1">
      <c r="A146" s="86" t="s">
        <v>234</v>
      </c>
      <c r="B146" s="37" t="s">
        <v>192</v>
      </c>
      <c r="C146" s="79" t="s">
        <v>400</v>
      </c>
      <c r="D146" s="80">
        <f t="shared" si="44"/>
        <v>4333700</v>
      </c>
      <c r="E146" s="80">
        <f t="shared" si="45"/>
        <v>0</v>
      </c>
      <c r="F146" s="76">
        <f t="shared" si="37"/>
        <v>4333700</v>
      </c>
    </row>
    <row r="147" spans="1:6" ht="29.25" customHeight="1">
      <c r="A147" s="86" t="s">
        <v>369</v>
      </c>
      <c r="B147" s="37" t="s">
        <v>192</v>
      </c>
      <c r="C147" s="79" t="s">
        <v>401</v>
      </c>
      <c r="D147" s="80">
        <f t="shared" si="44"/>
        <v>4333700</v>
      </c>
      <c r="E147" s="80">
        <f t="shared" si="45"/>
        <v>0</v>
      </c>
      <c r="F147" s="76">
        <f t="shared" si="37"/>
        <v>4333700</v>
      </c>
    </row>
    <row r="148" spans="1:6" ht="35.25" customHeight="1">
      <c r="A148" s="86" t="s">
        <v>371</v>
      </c>
      <c r="B148" s="37" t="s">
        <v>192</v>
      </c>
      <c r="C148" s="79" t="s">
        <v>402</v>
      </c>
      <c r="D148" s="80">
        <v>4333700</v>
      </c>
      <c r="E148" s="80">
        <v>0</v>
      </c>
      <c r="F148" s="76">
        <f t="shared" si="37"/>
        <v>4333700</v>
      </c>
    </row>
    <row r="149" spans="1:6" ht="87.75" customHeight="1">
      <c r="A149" s="86" t="s">
        <v>403</v>
      </c>
      <c r="B149" s="37" t="s">
        <v>192</v>
      </c>
      <c r="C149" s="79" t="s">
        <v>404</v>
      </c>
      <c r="D149" s="80">
        <f>D150</f>
        <v>550000</v>
      </c>
      <c r="E149" s="80">
        <f>E150</f>
        <v>0</v>
      </c>
      <c r="F149" s="76">
        <f t="shared" si="37"/>
        <v>550000</v>
      </c>
    </row>
    <row r="150" spans="1:6" ht="48.75" customHeight="1">
      <c r="A150" s="86" t="s">
        <v>242</v>
      </c>
      <c r="B150" s="37" t="s">
        <v>192</v>
      </c>
      <c r="C150" s="79" t="s">
        <v>405</v>
      </c>
      <c r="D150" s="80">
        <f>D151+D155</f>
        <v>550000</v>
      </c>
      <c r="E150" s="80">
        <f>E151+E155</f>
        <v>0</v>
      </c>
      <c r="F150" s="76">
        <f t="shared" si="37"/>
        <v>550000</v>
      </c>
    </row>
    <row r="151" spans="1:6" ht="24" customHeight="1">
      <c r="A151" s="86" t="s">
        <v>234</v>
      </c>
      <c r="B151" s="37" t="s">
        <v>192</v>
      </c>
      <c r="C151" s="79" t="s">
        <v>406</v>
      </c>
      <c r="D151" s="80">
        <f>D152</f>
        <v>550000</v>
      </c>
      <c r="E151" s="80">
        <f>E152</f>
        <v>0</v>
      </c>
      <c r="F151" s="76">
        <f t="shared" si="37"/>
        <v>550000</v>
      </c>
    </row>
    <row r="152" spans="1:6" ht="19.5" customHeight="1">
      <c r="A152" s="86" t="s">
        <v>369</v>
      </c>
      <c r="B152" s="37" t="s">
        <v>192</v>
      </c>
      <c r="C152" s="79" t="s">
        <v>407</v>
      </c>
      <c r="D152" s="80">
        <f>D154+D153</f>
        <v>550000</v>
      </c>
      <c r="E152" s="80">
        <f>E154</f>
        <v>0</v>
      </c>
      <c r="F152" s="76">
        <f t="shared" si="37"/>
        <v>550000</v>
      </c>
    </row>
    <row r="153" spans="1:6" ht="19.5" customHeight="1">
      <c r="A153" s="86" t="s">
        <v>371</v>
      </c>
      <c r="B153" s="37" t="s">
        <v>192</v>
      </c>
      <c r="C153" s="79" t="s">
        <v>408</v>
      </c>
      <c r="D153" s="80">
        <v>500000</v>
      </c>
      <c r="E153" s="80"/>
      <c r="F153" s="76"/>
    </row>
    <row r="154" spans="1:6" ht="24" customHeight="1">
      <c r="A154" s="86" t="s">
        <v>240</v>
      </c>
      <c r="B154" s="37" t="s">
        <v>192</v>
      </c>
      <c r="C154" s="79" t="s">
        <v>409</v>
      </c>
      <c r="D154" s="80">
        <v>50000</v>
      </c>
      <c r="E154" s="80">
        <v>0</v>
      </c>
      <c r="F154" s="76">
        <f aca="true" t="shared" si="46" ref="F154:F182">D154-E154</f>
        <v>50000</v>
      </c>
    </row>
    <row r="155" spans="1:6" ht="20.25" customHeight="1">
      <c r="A155" s="86" t="s">
        <v>249</v>
      </c>
      <c r="B155" s="37" t="s">
        <v>192</v>
      </c>
      <c r="C155" s="79" t="s">
        <v>410</v>
      </c>
      <c r="D155" s="80">
        <f>D156</f>
        <v>0</v>
      </c>
      <c r="E155" s="80">
        <f>E156</f>
        <v>0</v>
      </c>
      <c r="F155" s="76">
        <f t="shared" si="46"/>
        <v>0</v>
      </c>
    </row>
    <row r="156" spans="1:6" ht="19.5" customHeight="1">
      <c r="A156" s="86" t="s">
        <v>251</v>
      </c>
      <c r="B156" s="37" t="s">
        <v>192</v>
      </c>
      <c r="C156" s="79" t="s">
        <v>411</v>
      </c>
      <c r="D156" s="80">
        <v>0</v>
      </c>
      <c r="E156" s="80">
        <v>0</v>
      </c>
      <c r="F156" s="76">
        <f t="shared" si="46"/>
        <v>0</v>
      </c>
    </row>
    <row r="157" spans="1:6" ht="20.25">
      <c r="A157" s="86" t="s">
        <v>412</v>
      </c>
      <c r="B157" s="37" t="s">
        <v>192</v>
      </c>
      <c r="C157" s="79" t="s">
        <v>413</v>
      </c>
      <c r="D157" s="80">
        <f aca="true" t="shared" si="47" ref="D157:D158">D158</f>
        <v>642800</v>
      </c>
      <c r="E157" s="80">
        <f aca="true" t="shared" si="48" ref="E157:E158">E158</f>
        <v>46966.33</v>
      </c>
      <c r="F157" s="76">
        <f t="shared" si="46"/>
        <v>595833.67</v>
      </c>
    </row>
    <row r="158" spans="1:6" ht="30">
      <c r="A158" s="86" t="s">
        <v>338</v>
      </c>
      <c r="B158" s="37" t="s">
        <v>192</v>
      </c>
      <c r="C158" s="79" t="s">
        <v>414</v>
      </c>
      <c r="D158" s="80">
        <f t="shared" si="47"/>
        <v>642800</v>
      </c>
      <c r="E158" s="80">
        <f t="shared" si="48"/>
        <v>46966.33</v>
      </c>
      <c r="F158" s="76">
        <f t="shared" si="46"/>
        <v>595833.67</v>
      </c>
    </row>
    <row r="159" spans="1:6" ht="62.25" customHeight="1">
      <c r="A159" s="96" t="s">
        <v>415</v>
      </c>
      <c r="B159" s="37" t="s">
        <v>192</v>
      </c>
      <c r="C159" s="79" t="s">
        <v>416</v>
      </c>
      <c r="D159" s="80">
        <f>D160+D168</f>
        <v>642800</v>
      </c>
      <c r="E159" s="80">
        <f>E160+E168</f>
        <v>46966.33</v>
      </c>
      <c r="F159" s="76">
        <f t="shared" si="46"/>
        <v>595833.67</v>
      </c>
    </row>
    <row r="160" spans="1:6" ht="20.25">
      <c r="A160" s="86" t="s">
        <v>417</v>
      </c>
      <c r="B160" s="37" t="s">
        <v>192</v>
      </c>
      <c r="C160" s="79" t="s">
        <v>418</v>
      </c>
      <c r="D160" s="80">
        <f>D161</f>
        <v>493500</v>
      </c>
      <c r="E160" s="80">
        <f>E161</f>
        <v>46966.33</v>
      </c>
      <c r="F160" s="76">
        <f t="shared" si="46"/>
        <v>446533.67</v>
      </c>
    </row>
    <row r="161" spans="1:6" ht="30">
      <c r="A161" s="86" t="s">
        <v>242</v>
      </c>
      <c r="B161" s="37" t="s">
        <v>192</v>
      </c>
      <c r="C161" s="79" t="s">
        <v>419</v>
      </c>
      <c r="D161" s="80">
        <f>D162+D166</f>
        <v>493500</v>
      </c>
      <c r="E161" s="80">
        <f>E162+E166</f>
        <v>46966.33</v>
      </c>
      <c r="F161" s="76">
        <f t="shared" si="46"/>
        <v>446533.67</v>
      </c>
    </row>
    <row r="162" spans="1:6" ht="20.25">
      <c r="A162" s="86" t="s">
        <v>234</v>
      </c>
      <c r="B162" s="37" t="s">
        <v>192</v>
      </c>
      <c r="C162" s="79" t="s">
        <v>420</v>
      </c>
      <c r="D162" s="80">
        <f>D163</f>
        <v>417300</v>
      </c>
      <c r="E162" s="80">
        <f>E163</f>
        <v>46966.33</v>
      </c>
      <c r="F162" s="76">
        <f t="shared" si="46"/>
        <v>370333.67</v>
      </c>
    </row>
    <row r="163" spans="1:6" ht="20.25">
      <c r="A163" s="86" t="s">
        <v>344</v>
      </c>
      <c r="B163" s="37" t="s">
        <v>192</v>
      </c>
      <c r="C163" s="79" t="s">
        <v>421</v>
      </c>
      <c r="D163" s="80">
        <f>D165+D164</f>
        <v>417300</v>
      </c>
      <c r="E163" s="80">
        <f>E165+E164</f>
        <v>46966.33</v>
      </c>
      <c r="F163" s="76">
        <f t="shared" si="46"/>
        <v>370333.67</v>
      </c>
    </row>
    <row r="164" spans="1:6" ht="20.25">
      <c r="A164" s="86" t="s">
        <v>246</v>
      </c>
      <c r="B164" s="37" t="s">
        <v>192</v>
      </c>
      <c r="C164" s="79" t="s">
        <v>422</v>
      </c>
      <c r="D164" s="80">
        <v>417300</v>
      </c>
      <c r="E164" s="80">
        <v>46966.33</v>
      </c>
      <c r="F164" s="76">
        <f t="shared" si="46"/>
        <v>370333.67</v>
      </c>
    </row>
    <row r="165" spans="1:6" ht="20.25">
      <c r="A165" s="86" t="s">
        <v>240</v>
      </c>
      <c r="B165" s="37" t="s">
        <v>192</v>
      </c>
      <c r="C165" s="79" t="s">
        <v>423</v>
      </c>
      <c r="D165" s="80">
        <v>0</v>
      </c>
      <c r="E165" s="80">
        <v>0</v>
      </c>
      <c r="F165" s="76">
        <f t="shared" si="46"/>
        <v>0</v>
      </c>
    </row>
    <row r="166" spans="1:6" ht="20.25">
      <c r="A166" s="86" t="s">
        <v>249</v>
      </c>
      <c r="B166" s="37" t="s">
        <v>192</v>
      </c>
      <c r="C166" s="79" t="s">
        <v>424</v>
      </c>
      <c r="D166" s="80">
        <f>D167</f>
        <v>76200</v>
      </c>
      <c r="E166" s="80">
        <f>E167</f>
        <v>0</v>
      </c>
      <c r="F166" s="76">
        <f t="shared" si="46"/>
        <v>76200</v>
      </c>
    </row>
    <row r="167" spans="1:6" ht="20.25">
      <c r="A167" s="86" t="s">
        <v>251</v>
      </c>
      <c r="B167" s="37" t="s">
        <v>192</v>
      </c>
      <c r="C167" s="79" t="s">
        <v>425</v>
      </c>
      <c r="D167" s="80">
        <v>76200</v>
      </c>
      <c r="E167" s="80">
        <v>0</v>
      </c>
      <c r="F167" s="76">
        <f t="shared" si="46"/>
        <v>76200</v>
      </c>
    </row>
    <row r="168" spans="1:6" ht="30">
      <c r="A168" s="86" t="s">
        <v>426</v>
      </c>
      <c r="B168" s="37" t="s">
        <v>192</v>
      </c>
      <c r="C168" s="79" t="s">
        <v>427</v>
      </c>
      <c r="D168" s="80">
        <f>D169</f>
        <v>149300</v>
      </c>
      <c r="E168" s="80">
        <f>E169</f>
        <v>0</v>
      </c>
      <c r="F168" s="76">
        <f t="shared" si="46"/>
        <v>149300</v>
      </c>
    </row>
    <row r="169" spans="1:6" ht="30">
      <c r="A169" s="86" t="s">
        <v>242</v>
      </c>
      <c r="B169" s="37" t="s">
        <v>192</v>
      </c>
      <c r="C169" s="79" t="s">
        <v>428</v>
      </c>
      <c r="D169" s="80">
        <f>D170+D174</f>
        <v>149300</v>
      </c>
      <c r="E169" s="80">
        <f>E170+E174</f>
        <v>0</v>
      </c>
      <c r="F169" s="76">
        <f t="shared" si="46"/>
        <v>149300</v>
      </c>
    </row>
    <row r="170" spans="1:6" ht="20.25">
      <c r="A170" s="86" t="s">
        <v>234</v>
      </c>
      <c r="B170" s="37" t="s">
        <v>192</v>
      </c>
      <c r="C170" s="79" t="s">
        <v>429</v>
      </c>
      <c r="D170" s="80">
        <f>D171</f>
        <v>149300</v>
      </c>
      <c r="E170" s="80">
        <f>E171</f>
        <v>0</v>
      </c>
      <c r="F170" s="76">
        <f t="shared" si="46"/>
        <v>149300</v>
      </c>
    </row>
    <row r="171" spans="1:6" ht="20.25">
      <c r="A171" s="86" t="s">
        <v>344</v>
      </c>
      <c r="B171" s="37" t="s">
        <v>192</v>
      </c>
      <c r="C171" s="79" t="s">
        <v>430</v>
      </c>
      <c r="D171" s="80">
        <f>D172+D173</f>
        <v>149300</v>
      </c>
      <c r="E171" s="80">
        <f>E172+E173</f>
        <v>0</v>
      </c>
      <c r="F171" s="76">
        <f t="shared" si="46"/>
        <v>149300</v>
      </c>
    </row>
    <row r="172" spans="1:6" ht="20.25">
      <c r="A172" s="86" t="s">
        <v>371</v>
      </c>
      <c r="B172" s="37" t="s">
        <v>192</v>
      </c>
      <c r="C172" s="79" t="s">
        <v>431</v>
      </c>
      <c r="D172" s="80">
        <v>49300</v>
      </c>
      <c r="E172" s="80">
        <v>0</v>
      </c>
      <c r="F172" s="76">
        <f t="shared" si="46"/>
        <v>49300</v>
      </c>
    </row>
    <row r="173" spans="1:6" ht="20.25">
      <c r="A173" s="86" t="s">
        <v>240</v>
      </c>
      <c r="B173" s="37" t="s">
        <v>192</v>
      </c>
      <c r="C173" s="79" t="s">
        <v>432</v>
      </c>
      <c r="D173" s="80">
        <v>100000</v>
      </c>
      <c r="E173" s="80">
        <v>0</v>
      </c>
      <c r="F173" s="76">
        <f t="shared" si="46"/>
        <v>100000</v>
      </c>
    </row>
    <row r="174" spans="1:6" ht="20.25">
      <c r="A174" s="86" t="s">
        <v>249</v>
      </c>
      <c r="B174" s="37" t="s">
        <v>192</v>
      </c>
      <c r="C174" s="79" t="s">
        <v>433</v>
      </c>
      <c r="D174" s="80">
        <f>D175+D176</f>
        <v>0</v>
      </c>
      <c r="E174" s="80">
        <f>E175+E176</f>
        <v>0</v>
      </c>
      <c r="F174" s="76">
        <f t="shared" si="46"/>
        <v>0</v>
      </c>
    </row>
    <row r="175" spans="1:6" ht="20.25">
      <c r="A175" s="86" t="s">
        <v>350</v>
      </c>
      <c r="B175" s="37" t="s">
        <v>192</v>
      </c>
      <c r="C175" s="79" t="s">
        <v>434</v>
      </c>
      <c r="D175" s="80">
        <v>0</v>
      </c>
      <c r="E175" s="80">
        <v>0</v>
      </c>
      <c r="F175" s="76">
        <f t="shared" si="46"/>
        <v>0</v>
      </c>
    </row>
    <row r="176" spans="1:6" ht="20.25">
      <c r="A176" s="86" t="s">
        <v>251</v>
      </c>
      <c r="B176" s="37" t="s">
        <v>192</v>
      </c>
      <c r="C176" s="79" t="s">
        <v>435</v>
      </c>
      <c r="D176" s="80">
        <v>0</v>
      </c>
      <c r="E176" s="80">
        <v>0</v>
      </c>
      <c r="F176" s="76">
        <f t="shared" si="46"/>
        <v>0</v>
      </c>
    </row>
    <row r="177" spans="1:6" ht="20.25">
      <c r="A177" s="86" t="s">
        <v>436</v>
      </c>
      <c r="B177" s="37" t="s">
        <v>192</v>
      </c>
      <c r="C177" s="79" t="s">
        <v>437</v>
      </c>
      <c r="D177" s="80">
        <f aca="true" t="shared" si="49" ref="D177:D179">D178</f>
        <v>1981400</v>
      </c>
      <c r="E177" s="80">
        <f aca="true" t="shared" si="50" ref="E177:E178">E178</f>
        <v>519900</v>
      </c>
      <c r="F177" s="76">
        <f t="shared" si="46"/>
        <v>1461500</v>
      </c>
    </row>
    <row r="178" spans="1:6" ht="20.25">
      <c r="A178" s="86" t="s">
        <v>438</v>
      </c>
      <c r="B178" s="37" t="s">
        <v>192</v>
      </c>
      <c r="C178" s="79" t="s">
        <v>439</v>
      </c>
      <c r="D178" s="80">
        <f t="shared" si="49"/>
        <v>1981400</v>
      </c>
      <c r="E178" s="80">
        <f t="shared" si="50"/>
        <v>519900</v>
      </c>
      <c r="F178" s="76">
        <f t="shared" si="46"/>
        <v>1461500</v>
      </c>
    </row>
    <row r="179" spans="1:6" ht="20.25">
      <c r="A179" s="86"/>
      <c r="B179" s="37" t="s">
        <v>192</v>
      </c>
      <c r="C179" s="79" t="s">
        <v>440</v>
      </c>
      <c r="D179" s="80">
        <f t="shared" si="49"/>
        <v>1981400</v>
      </c>
      <c r="E179" s="80">
        <f>E180+E188</f>
        <v>519900</v>
      </c>
      <c r="F179" s="76">
        <f t="shared" si="46"/>
        <v>1461500</v>
      </c>
    </row>
    <row r="180" spans="1:6" ht="66.75" customHeight="1">
      <c r="A180" s="86" t="s">
        <v>441</v>
      </c>
      <c r="B180" s="37" t="s">
        <v>192</v>
      </c>
      <c r="C180" s="79" t="s">
        <v>442</v>
      </c>
      <c r="D180" s="80">
        <f>D181+D186</f>
        <v>1981400</v>
      </c>
      <c r="E180" s="80">
        <f aca="true" t="shared" si="51" ref="E180:E181">E182</f>
        <v>440400</v>
      </c>
      <c r="F180" s="76">
        <f t="shared" si="46"/>
        <v>1541000</v>
      </c>
    </row>
    <row r="181" spans="1:6" ht="66.75" customHeight="1">
      <c r="A181" s="86" t="s">
        <v>443</v>
      </c>
      <c r="B181" s="37" t="s">
        <v>192</v>
      </c>
      <c r="C181" s="79" t="s">
        <v>444</v>
      </c>
      <c r="D181" s="80">
        <f>D183</f>
        <v>1504400</v>
      </c>
      <c r="E181" s="80">
        <f t="shared" si="51"/>
        <v>440400</v>
      </c>
      <c r="F181" s="76">
        <f t="shared" si="46"/>
        <v>1064000</v>
      </c>
    </row>
    <row r="182" spans="1:6" ht="63" customHeight="1">
      <c r="A182" s="96" t="s">
        <v>445</v>
      </c>
      <c r="B182" s="37" t="s">
        <v>192</v>
      </c>
      <c r="C182" s="79" t="s">
        <v>446</v>
      </c>
      <c r="D182" s="80">
        <f aca="true" t="shared" si="52" ref="D182:D184">D183</f>
        <v>1504400</v>
      </c>
      <c r="E182" s="80">
        <f aca="true" t="shared" si="53" ref="E182:E184">E183</f>
        <v>440400</v>
      </c>
      <c r="F182" s="76">
        <f t="shared" si="46"/>
        <v>1064000</v>
      </c>
    </row>
    <row r="183" spans="1:6" ht="20.25">
      <c r="A183" s="86" t="s">
        <v>234</v>
      </c>
      <c r="B183" s="37" t="s">
        <v>192</v>
      </c>
      <c r="C183" s="79" t="s">
        <v>447</v>
      </c>
      <c r="D183" s="80">
        <f t="shared" si="52"/>
        <v>1504400</v>
      </c>
      <c r="E183" s="80">
        <f t="shared" si="53"/>
        <v>440400</v>
      </c>
      <c r="F183" s="76">
        <f aca="true" t="shared" si="54" ref="F183:F184">E183</f>
        <v>440400</v>
      </c>
    </row>
    <row r="184" spans="1:6" ht="20.25">
      <c r="A184" s="86" t="s">
        <v>448</v>
      </c>
      <c r="B184" s="37" t="s">
        <v>192</v>
      </c>
      <c r="C184" s="79" t="s">
        <v>449</v>
      </c>
      <c r="D184" s="80">
        <f t="shared" si="52"/>
        <v>1504400</v>
      </c>
      <c r="E184" s="80">
        <f t="shared" si="53"/>
        <v>440400</v>
      </c>
      <c r="F184" s="76">
        <f t="shared" si="54"/>
        <v>440400</v>
      </c>
    </row>
    <row r="185" spans="1:6" ht="30">
      <c r="A185" s="86" t="s">
        <v>450</v>
      </c>
      <c r="B185" s="37" t="s">
        <v>192</v>
      </c>
      <c r="C185" s="79" t="s">
        <v>451</v>
      </c>
      <c r="D185" s="80">
        <v>1504400</v>
      </c>
      <c r="E185" s="80">
        <v>440400</v>
      </c>
      <c r="F185" s="76">
        <f aca="true" t="shared" si="55" ref="F185:F187">D185-E185</f>
        <v>1064000</v>
      </c>
    </row>
    <row r="186" spans="1:6" ht="85.5" customHeight="1">
      <c r="A186" s="85" t="s">
        <v>452</v>
      </c>
      <c r="B186" s="37" t="s">
        <v>192</v>
      </c>
      <c r="C186" s="79" t="s">
        <v>453</v>
      </c>
      <c r="D186" s="80">
        <f>D188</f>
        <v>477000</v>
      </c>
      <c r="E186" s="80">
        <f>E188</f>
        <v>79500</v>
      </c>
      <c r="F186" s="76">
        <f t="shared" si="55"/>
        <v>397500</v>
      </c>
    </row>
    <row r="187" spans="1:6" ht="75">
      <c r="A187" s="86" t="s">
        <v>454</v>
      </c>
      <c r="B187" s="37" t="s">
        <v>192</v>
      </c>
      <c r="C187" s="79" t="s">
        <v>455</v>
      </c>
      <c r="D187" s="80">
        <f aca="true" t="shared" si="56" ref="D187:D189">D188</f>
        <v>477000</v>
      </c>
      <c r="E187" s="80">
        <f aca="true" t="shared" si="57" ref="E187:E189">E188</f>
        <v>79500</v>
      </c>
      <c r="F187" s="76">
        <f t="shared" si="55"/>
        <v>397500</v>
      </c>
    </row>
    <row r="188" spans="1:6" ht="20.25">
      <c r="A188" s="86" t="s">
        <v>234</v>
      </c>
      <c r="B188" s="37" t="s">
        <v>192</v>
      </c>
      <c r="C188" s="79" t="s">
        <v>456</v>
      </c>
      <c r="D188" s="80">
        <f t="shared" si="56"/>
        <v>477000</v>
      </c>
      <c r="E188" s="80">
        <f t="shared" si="57"/>
        <v>79500</v>
      </c>
      <c r="F188" s="76">
        <f aca="true" t="shared" si="58" ref="F188:F189">E188</f>
        <v>79500</v>
      </c>
    </row>
    <row r="189" spans="1:6" ht="20.25">
      <c r="A189" s="86" t="s">
        <v>448</v>
      </c>
      <c r="B189" s="37" t="s">
        <v>192</v>
      </c>
      <c r="C189" s="79" t="s">
        <v>457</v>
      </c>
      <c r="D189" s="80">
        <f t="shared" si="56"/>
        <v>477000</v>
      </c>
      <c r="E189" s="80">
        <f t="shared" si="57"/>
        <v>79500</v>
      </c>
      <c r="F189" s="76">
        <f t="shared" si="58"/>
        <v>79500</v>
      </c>
    </row>
    <row r="190" spans="1:20" ht="30">
      <c r="A190" s="86" t="s">
        <v>450</v>
      </c>
      <c r="B190" s="37" t="s">
        <v>192</v>
      </c>
      <c r="C190" s="79" t="s">
        <v>458</v>
      </c>
      <c r="D190" s="80">
        <v>477000</v>
      </c>
      <c r="E190" s="80">
        <v>79500</v>
      </c>
      <c r="F190" s="76">
        <f aca="true" t="shared" si="59" ref="F190:F200">D190-E190</f>
        <v>397500</v>
      </c>
      <c r="G190" s="97"/>
      <c r="H190" s="98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6" ht="20.25">
      <c r="A191" s="72" t="s">
        <v>459</v>
      </c>
      <c r="B191" s="37" t="s">
        <v>192</v>
      </c>
      <c r="C191" s="79" t="s">
        <v>460</v>
      </c>
      <c r="D191" s="80">
        <f aca="true" t="shared" si="60" ref="D191:D194">D192</f>
        <v>45000</v>
      </c>
      <c r="E191" s="80">
        <f aca="true" t="shared" si="61" ref="E191:E194">E192</f>
        <v>2000</v>
      </c>
      <c r="F191" s="76">
        <f t="shared" si="59"/>
        <v>43000</v>
      </c>
    </row>
    <row r="192" spans="1:6" ht="21">
      <c r="A192" s="72" t="s">
        <v>461</v>
      </c>
      <c r="B192" s="37" t="s">
        <v>192</v>
      </c>
      <c r="C192" s="79" t="s">
        <v>462</v>
      </c>
      <c r="D192" s="80">
        <f t="shared" si="60"/>
        <v>45000</v>
      </c>
      <c r="E192" s="80">
        <f t="shared" si="61"/>
        <v>2000</v>
      </c>
      <c r="F192" s="76">
        <f t="shared" si="59"/>
        <v>43000</v>
      </c>
    </row>
    <row r="193" spans="1:6" ht="32.25">
      <c r="A193" s="83" t="s">
        <v>338</v>
      </c>
      <c r="B193" s="37" t="s">
        <v>192</v>
      </c>
      <c r="C193" s="79" t="s">
        <v>463</v>
      </c>
      <c r="D193" s="80">
        <f t="shared" si="60"/>
        <v>45000</v>
      </c>
      <c r="E193" s="80">
        <f t="shared" si="61"/>
        <v>2000</v>
      </c>
      <c r="F193" s="76">
        <f t="shared" si="59"/>
        <v>43000</v>
      </c>
    </row>
    <row r="194" spans="1:6" ht="72.75" customHeight="1">
      <c r="A194" s="99" t="s">
        <v>464</v>
      </c>
      <c r="B194" s="37" t="s">
        <v>192</v>
      </c>
      <c r="C194" s="79" t="s">
        <v>465</v>
      </c>
      <c r="D194" s="80">
        <f t="shared" si="60"/>
        <v>45000</v>
      </c>
      <c r="E194" s="80">
        <f t="shared" si="61"/>
        <v>2000</v>
      </c>
      <c r="F194" s="76">
        <f t="shared" si="59"/>
        <v>43000</v>
      </c>
    </row>
    <row r="195" spans="1:6" ht="44.25" customHeight="1">
      <c r="A195" s="84" t="s">
        <v>242</v>
      </c>
      <c r="B195" s="37" t="s">
        <v>192</v>
      </c>
      <c r="C195" s="79" t="s">
        <v>466</v>
      </c>
      <c r="D195" s="80">
        <f>D196+D199</f>
        <v>45000</v>
      </c>
      <c r="E195" s="80">
        <f>E196+E199</f>
        <v>2000</v>
      </c>
      <c r="F195" s="76">
        <f t="shared" si="59"/>
        <v>43000</v>
      </c>
    </row>
    <row r="196" spans="1:6" ht="44.25" customHeight="1">
      <c r="A196" s="100" t="s">
        <v>234</v>
      </c>
      <c r="B196" s="37" t="s">
        <v>192</v>
      </c>
      <c r="C196" s="79" t="s">
        <v>467</v>
      </c>
      <c r="D196" s="80">
        <f aca="true" t="shared" si="62" ref="D196:D197">D197</f>
        <v>25000</v>
      </c>
      <c r="E196" s="80">
        <f aca="true" t="shared" si="63" ref="E196:E197">E197</f>
        <v>2000</v>
      </c>
      <c r="F196" s="76">
        <f t="shared" si="59"/>
        <v>23000</v>
      </c>
    </row>
    <row r="197" spans="1:6" ht="44.25" customHeight="1">
      <c r="A197" s="101" t="s">
        <v>344</v>
      </c>
      <c r="B197" s="37" t="s">
        <v>192</v>
      </c>
      <c r="C197" s="79" t="s">
        <v>468</v>
      </c>
      <c r="D197" s="80">
        <f t="shared" si="62"/>
        <v>25000</v>
      </c>
      <c r="E197" s="80">
        <f t="shared" si="63"/>
        <v>2000</v>
      </c>
      <c r="F197" s="76">
        <f t="shared" si="59"/>
        <v>23000</v>
      </c>
    </row>
    <row r="198" spans="1:6" ht="44.25" customHeight="1">
      <c r="A198" s="88" t="s">
        <v>469</v>
      </c>
      <c r="B198" s="37" t="s">
        <v>192</v>
      </c>
      <c r="C198" s="79" t="s">
        <v>470</v>
      </c>
      <c r="D198" s="80">
        <v>25000</v>
      </c>
      <c r="E198" s="80">
        <v>2000</v>
      </c>
      <c r="F198" s="76">
        <f t="shared" si="59"/>
        <v>23000</v>
      </c>
    </row>
    <row r="199" spans="1:6" ht="20.25">
      <c r="A199" s="72" t="s">
        <v>249</v>
      </c>
      <c r="B199" s="37" t="s">
        <v>192</v>
      </c>
      <c r="C199" s="79" t="s">
        <v>471</v>
      </c>
      <c r="D199" s="80">
        <f>D200</f>
        <v>20000</v>
      </c>
      <c r="E199" s="80">
        <f>E200</f>
        <v>0</v>
      </c>
      <c r="F199" s="76">
        <f t="shared" si="59"/>
        <v>20000</v>
      </c>
    </row>
    <row r="200" spans="1:6" ht="21">
      <c r="A200" s="92" t="s">
        <v>251</v>
      </c>
      <c r="B200" s="102" t="s">
        <v>192</v>
      </c>
      <c r="C200" s="79" t="s">
        <v>472</v>
      </c>
      <c r="D200" s="80">
        <v>20000</v>
      </c>
      <c r="E200" s="103">
        <v>0</v>
      </c>
      <c r="F200" s="104">
        <f t="shared" si="59"/>
        <v>20000</v>
      </c>
    </row>
    <row r="201" spans="1:10" ht="33">
      <c r="A201" s="92" t="s">
        <v>473</v>
      </c>
      <c r="B201" s="105">
        <v>450</v>
      </c>
      <c r="C201" s="106" t="s">
        <v>474</v>
      </c>
      <c r="D201" s="107">
        <v>0</v>
      </c>
      <c r="E201" s="108">
        <v>296724.96</v>
      </c>
      <c r="F201" s="109" t="s">
        <v>475</v>
      </c>
      <c r="J201" t="s">
        <v>476</v>
      </c>
    </row>
    <row r="202" spans="1:6" ht="12.75">
      <c r="A202" s="110"/>
      <c r="B202" s="77"/>
      <c r="C202" s="77"/>
      <c r="D202" s="77"/>
      <c r="E202" s="77"/>
      <c r="F202" s="77"/>
    </row>
    <row r="203" spans="1:6" ht="12.75">
      <c r="A203" s="110"/>
      <c r="B203" s="77"/>
      <c r="C203" s="77"/>
      <c r="D203" s="77"/>
      <c r="E203" s="77"/>
      <c r="F203" s="77"/>
    </row>
    <row r="204" spans="1:6" ht="12.75">
      <c r="A204" s="110"/>
      <c r="B204" s="77"/>
      <c r="C204" s="77"/>
      <c r="D204" s="77"/>
      <c r="E204" s="77"/>
      <c r="F204" s="77"/>
    </row>
    <row r="205" spans="1:6" ht="12.75">
      <c r="A205" s="110"/>
      <c r="B205" s="77"/>
      <c r="C205" s="77"/>
      <c r="D205" s="77"/>
      <c r="E205" s="77"/>
      <c r="F205" s="77" t="s">
        <v>476</v>
      </c>
    </row>
    <row r="206" spans="1:6" ht="12.75">
      <c r="A206" s="110"/>
      <c r="B206" s="77"/>
      <c r="C206" s="77"/>
      <c r="D206" s="77"/>
      <c r="E206" s="77"/>
      <c r="F206" s="77"/>
    </row>
    <row r="207" spans="1:6" ht="12.75">
      <c r="A207" s="110"/>
      <c r="B207" s="77"/>
      <c r="C207" s="77"/>
      <c r="D207" s="77"/>
      <c r="E207" s="77"/>
      <c r="F207" s="77"/>
    </row>
    <row r="208" spans="1:6" ht="12.75">
      <c r="A208" s="110"/>
      <c r="B208" s="77"/>
      <c r="C208" s="77"/>
      <c r="D208" s="77"/>
      <c r="E208" s="77" t="s">
        <v>476</v>
      </c>
      <c r="F208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477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478</v>
      </c>
      <c r="D4" s="26" t="s">
        <v>187</v>
      </c>
      <c r="E4" s="117"/>
      <c r="F4" s="118" t="s">
        <v>479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480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481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482</v>
      </c>
      <c r="B10" s="33" t="s">
        <v>483</v>
      </c>
      <c r="C10" s="124" t="s">
        <v>484</v>
      </c>
      <c r="D10" s="125">
        <v>0</v>
      </c>
      <c r="E10" s="125">
        <f>E19</f>
        <v>-296724.96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485</v>
      </c>
      <c r="C11" s="42" t="s">
        <v>475</v>
      </c>
      <c r="D11" s="128" t="s">
        <v>486</v>
      </c>
      <c r="E11" s="128" t="s">
        <v>486</v>
      </c>
      <c r="F11" s="129" t="s">
        <v>486</v>
      </c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487</v>
      </c>
      <c r="B12" s="37"/>
      <c r="C12" s="42" t="s">
        <v>486</v>
      </c>
      <c r="D12" s="128" t="s">
        <v>486</v>
      </c>
      <c r="E12" s="128" t="s">
        <v>486</v>
      </c>
      <c r="F12" s="129" t="s">
        <v>486</v>
      </c>
      <c r="G12" s="130"/>
      <c r="H12" s="130"/>
      <c r="I12" s="130"/>
      <c r="J12" s="130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488</v>
      </c>
      <c r="B13" s="37"/>
      <c r="C13" s="42" t="s">
        <v>486</v>
      </c>
      <c r="D13" s="128" t="s">
        <v>486</v>
      </c>
      <c r="E13" s="128" t="s">
        <v>486</v>
      </c>
      <c r="F13" s="129" t="s">
        <v>486</v>
      </c>
      <c r="G13" s="130"/>
      <c r="H13" s="130"/>
      <c r="I13" s="130"/>
      <c r="J13" s="130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1"/>
      <c r="B14" s="37"/>
      <c r="C14" s="42" t="s">
        <v>486</v>
      </c>
      <c r="D14" s="128" t="s">
        <v>486</v>
      </c>
      <c r="E14" s="128" t="s">
        <v>486</v>
      </c>
      <c r="F14" s="129" t="s">
        <v>486</v>
      </c>
      <c r="G14" s="130"/>
      <c r="H14" s="130"/>
      <c r="I14" s="130"/>
      <c r="J14" s="130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1"/>
      <c r="B15" s="37"/>
      <c r="C15" s="42" t="s">
        <v>486</v>
      </c>
      <c r="D15" s="128" t="s">
        <v>486</v>
      </c>
      <c r="E15" s="128" t="s">
        <v>486</v>
      </c>
      <c r="F15" s="129" t="s">
        <v>486</v>
      </c>
      <c r="G15" s="132"/>
      <c r="H15" s="132"/>
      <c r="I15" s="132"/>
      <c r="J15" s="132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489</v>
      </c>
      <c r="B16" s="37"/>
      <c r="C16" s="42" t="s">
        <v>486</v>
      </c>
      <c r="D16" s="128" t="s">
        <v>486</v>
      </c>
      <c r="E16" s="128" t="s">
        <v>486</v>
      </c>
      <c r="F16" s="129" t="s">
        <v>486</v>
      </c>
      <c r="G16" s="132"/>
      <c r="H16" s="132"/>
      <c r="I16" s="132"/>
      <c r="J16" s="132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488</v>
      </c>
      <c r="B17" s="37"/>
      <c r="C17" s="42" t="s">
        <v>486</v>
      </c>
      <c r="D17" s="128" t="s">
        <v>486</v>
      </c>
      <c r="E17" s="128" t="s">
        <v>486</v>
      </c>
      <c r="F17" s="129" t="s">
        <v>486</v>
      </c>
      <c r="G17" s="130"/>
      <c r="H17" s="130"/>
      <c r="I17" s="130"/>
      <c r="J17" s="130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1"/>
      <c r="B18" s="37" t="s">
        <v>490</v>
      </c>
      <c r="C18" s="42" t="s">
        <v>475</v>
      </c>
      <c r="D18" s="128" t="s">
        <v>486</v>
      </c>
      <c r="E18" s="128" t="s">
        <v>486</v>
      </c>
      <c r="F18" s="129" t="s">
        <v>486</v>
      </c>
      <c r="G18" s="130"/>
      <c r="H18" s="130"/>
      <c r="I18" s="130"/>
      <c r="J18" s="130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491</v>
      </c>
      <c r="B19" s="37" t="s">
        <v>492</v>
      </c>
      <c r="C19" s="133" t="s">
        <v>493</v>
      </c>
      <c r="D19" s="134">
        <v>0</v>
      </c>
      <c r="E19" s="134">
        <v>-296724.96</v>
      </c>
      <c r="F19" s="135" t="s">
        <v>486</v>
      </c>
      <c r="G19" s="132"/>
      <c r="H19" s="132"/>
      <c r="I19" s="132"/>
      <c r="J19" s="132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6" t="s">
        <v>494</v>
      </c>
      <c r="B20" s="37" t="s">
        <v>495</v>
      </c>
      <c r="C20" s="133" t="s">
        <v>496</v>
      </c>
      <c r="D20" s="39">
        <v>-11390200</v>
      </c>
      <c r="E20" s="134">
        <v>-1309747.9</v>
      </c>
      <c r="F20" s="129" t="s">
        <v>486</v>
      </c>
      <c r="G20" s="137"/>
      <c r="H20" s="137"/>
      <c r="I20" s="137"/>
      <c r="J20" s="137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6" t="s">
        <v>497</v>
      </c>
      <c r="B21" s="37" t="s">
        <v>495</v>
      </c>
      <c r="C21" s="133" t="s">
        <v>498</v>
      </c>
      <c r="D21" s="39">
        <v>-11390200</v>
      </c>
      <c r="E21" s="134">
        <v>-1309747.9</v>
      </c>
      <c r="F21" s="129" t="s">
        <v>486</v>
      </c>
      <c r="G21" s="137"/>
      <c r="H21" s="137"/>
      <c r="I21" s="137"/>
      <c r="J21" s="137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6" t="s">
        <v>499</v>
      </c>
      <c r="B22" s="37" t="s">
        <v>495</v>
      </c>
      <c r="C22" s="133" t="s">
        <v>500</v>
      </c>
      <c r="D22" s="39">
        <v>-11390200</v>
      </c>
      <c r="E22" s="134">
        <v>-1309747.9</v>
      </c>
      <c r="F22" s="138" t="s">
        <v>486</v>
      </c>
      <c r="G22" s="137"/>
      <c r="H22" s="137"/>
      <c r="I22" s="137"/>
      <c r="J22" s="137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6" t="s">
        <v>501</v>
      </c>
      <c r="B23" s="37" t="s">
        <v>495</v>
      </c>
      <c r="C23" s="133" t="s">
        <v>502</v>
      </c>
      <c r="D23" s="39">
        <v>-11390200</v>
      </c>
      <c r="E23" s="134">
        <v>-1309747.9</v>
      </c>
      <c r="F23" s="129" t="s">
        <v>486</v>
      </c>
      <c r="G23" s="137"/>
      <c r="H23" s="137"/>
      <c r="I23" s="137"/>
      <c r="J23" s="137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6" t="s">
        <v>503</v>
      </c>
      <c r="B24" s="37" t="s">
        <v>504</v>
      </c>
      <c r="C24" s="133" t="s">
        <v>505</v>
      </c>
      <c r="D24" s="39">
        <v>11390200</v>
      </c>
      <c r="E24" s="134">
        <v>1013022.94</v>
      </c>
      <c r="F24" s="138" t="s">
        <v>486</v>
      </c>
      <c r="G24" s="137"/>
      <c r="H24" s="137"/>
      <c r="I24" s="137"/>
      <c r="J24" s="137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6" t="s">
        <v>506</v>
      </c>
      <c r="B25" s="37" t="s">
        <v>504</v>
      </c>
      <c r="C25" s="133" t="s">
        <v>507</v>
      </c>
      <c r="D25" s="39">
        <v>11390200</v>
      </c>
      <c r="E25" s="134">
        <v>1013022.94</v>
      </c>
      <c r="F25" s="129" t="s">
        <v>486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508</v>
      </c>
      <c r="B26" s="37" t="s">
        <v>504</v>
      </c>
      <c r="C26" s="133" t="s">
        <v>509</v>
      </c>
      <c r="D26" s="39">
        <v>11390200</v>
      </c>
      <c r="E26" s="134">
        <v>1013022.94</v>
      </c>
      <c r="F26" s="129" t="s">
        <v>486</v>
      </c>
      <c r="G26" s="137"/>
      <c r="H26" s="137"/>
      <c r="I26" s="137"/>
      <c r="J26" s="13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6" t="s">
        <v>510</v>
      </c>
      <c r="B27" s="52" t="s">
        <v>504</v>
      </c>
      <c r="C27" s="142" t="s">
        <v>511</v>
      </c>
      <c r="D27" s="39">
        <v>11390200</v>
      </c>
      <c r="E27" s="134">
        <v>1013022.94</v>
      </c>
      <c r="F27" s="143"/>
      <c r="G27" s="137"/>
      <c r="H27" s="137"/>
      <c r="I27" s="137"/>
      <c r="J27" s="13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37"/>
      <c r="B28" s="144"/>
      <c r="C28" s="144" t="s">
        <v>476</v>
      </c>
      <c r="D28" s="144"/>
      <c r="E28" s="144"/>
      <c r="F28" s="144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5" t="s">
        <v>512</v>
      </c>
      <c r="B29" s="145"/>
      <c r="C29" s="145"/>
      <c r="D29" s="145"/>
      <c r="E29" s="145"/>
      <c r="F29" s="145"/>
      <c r="G29" s="137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46"/>
      <c r="B30" s="146"/>
      <c r="C30" s="146"/>
      <c r="D30" s="146"/>
      <c r="E30" s="146"/>
      <c r="F30" s="146"/>
      <c r="G30" s="146"/>
      <c r="H30" s="146"/>
      <c r="I30" s="147"/>
      <c r="J30" s="147"/>
      <c r="K30" s="147"/>
      <c r="L30" s="147"/>
      <c r="M30" s="147"/>
      <c r="N30" s="147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7"/>
      <c r="AH30" s="147"/>
      <c r="AI30" s="147"/>
      <c r="AJ30" s="147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46"/>
      <c r="B31" s="146"/>
      <c r="C31" s="146"/>
      <c r="D31" s="146"/>
      <c r="E31" s="146"/>
      <c r="F31" s="146"/>
      <c r="G31" s="146"/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ht="27.75" customHeight="1" hidden="1">
      <c r="A32" s="146"/>
      <c r="B32" s="146"/>
      <c r="C32" s="146"/>
      <c r="D32" s="146"/>
      <c r="E32" s="146"/>
      <c r="F32" s="146"/>
      <c r="G32" s="146"/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8"/>
      <c r="AW32" s="148"/>
      <c r="AX32" s="148"/>
      <c r="AY32" s="148"/>
      <c r="AZ32" s="148"/>
    </row>
    <row r="33" spans="1:52" ht="12.75" customHeight="1" hidden="1">
      <c r="A33" s="146"/>
      <c r="B33" s="146"/>
      <c r="C33" s="146"/>
      <c r="D33" s="146"/>
      <c r="E33" s="146"/>
      <c r="F33" s="146"/>
      <c r="G33" s="146"/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7"/>
      <c r="AS33" s="147"/>
      <c r="AT33" s="147"/>
      <c r="AU33" s="147"/>
      <c r="AV33" s="149"/>
      <c r="AW33" s="149"/>
      <c r="AX33" s="149"/>
      <c r="AY33" s="149"/>
      <c r="AZ33" s="149"/>
    </row>
    <row r="34" spans="1:52" ht="12.75" customHeight="1" hidden="1">
      <c r="A34" s="146"/>
      <c r="B34" s="146"/>
      <c r="C34" s="146"/>
      <c r="D34" s="146"/>
      <c r="E34" s="146"/>
      <c r="F34" s="146"/>
      <c r="G34" s="146"/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9"/>
      <c r="AS34" s="149"/>
      <c r="AT34" s="149"/>
      <c r="AU34" s="149"/>
      <c r="AV34" s="147"/>
      <c r="AW34" s="147"/>
      <c r="AX34" s="147"/>
      <c r="AY34" s="147"/>
      <c r="AZ34" s="147"/>
    </row>
    <row r="35" spans="1:52" ht="12.75" customHeight="1" hidden="1">
      <c r="A35" s="146"/>
      <c r="B35" s="146"/>
      <c r="C35" s="146"/>
      <c r="D35" s="146"/>
      <c r="E35" s="146"/>
      <c r="F35" s="146"/>
      <c r="G35" s="146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7"/>
      <c r="AL35" s="147"/>
      <c r="AM35" s="147"/>
      <c r="AN35" s="147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0.75" customHeight="1" hidden="1">
      <c r="A36" s="146"/>
      <c r="B36" s="146"/>
      <c r="C36" s="146"/>
      <c r="D36" s="146"/>
      <c r="E36" s="146"/>
      <c r="F36" s="146"/>
      <c r="G36" s="146"/>
      <c r="H36" s="146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7"/>
      <c r="AL36" s="147"/>
      <c r="AM36" s="147"/>
      <c r="AN36" s="147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24.75" customHeight="1">
      <c r="A37" s="1" t="s">
        <v>513</v>
      </c>
      <c r="B37" s="150"/>
      <c r="C37" s="18"/>
      <c r="D37" s="18"/>
      <c r="E37" s="18"/>
      <c r="F37" s="18"/>
      <c r="G37" s="146"/>
      <c r="H37" s="146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51"/>
      <c r="AV37" s="147"/>
      <c r="AW37" s="147"/>
      <c r="AX37" s="147"/>
      <c r="AY37" s="147"/>
      <c r="AZ37" s="147"/>
    </row>
    <row r="38" spans="1:52" ht="18">
      <c r="A38" s="1" t="s">
        <v>514</v>
      </c>
      <c r="B38" s="150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515</v>
      </c>
      <c r="B39" s="150"/>
      <c r="C39" s="18"/>
      <c r="D39" s="18"/>
      <c r="E39" s="18"/>
      <c r="F39" s="18"/>
    </row>
    <row r="40" spans="2:6" ht="18">
      <c r="B40" s="150"/>
      <c r="C40" s="18"/>
      <c r="D40" s="18"/>
      <c r="E40" s="18"/>
      <c r="F40" s="18"/>
    </row>
    <row r="41" spans="2:6" ht="18">
      <c r="B41" s="150"/>
      <c r="C41" s="18"/>
      <c r="D41" s="18"/>
      <c r="E41" s="18"/>
      <c r="F41" s="18"/>
    </row>
    <row r="42" spans="1:6" ht="18">
      <c r="A42" s="1" t="s">
        <v>516</v>
      </c>
      <c r="B42" s="150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2013-03-12T03:11:48Z</cp:lastPrinted>
  <dcterms:created xsi:type="dcterms:W3CDTF">1999-06-18T08:49:53Z</dcterms:created>
  <dcterms:modified xsi:type="dcterms:W3CDTF">2015-02-24T09:08:15Z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