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30" yWindow="555" windowWidth="27495" windowHeight="11445" activeTab="1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externalReferences>
    <externalReference r:id="rId5"/>
  </externalReference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Доходы!$F$89</definedName>
    <definedName name="LAST_CELL" localSheetId="2">Источники!$F$37</definedName>
    <definedName name="LAST_CELL" localSheetId="1">Расходы!$F$187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Доходы!$A$89</definedName>
    <definedName name="REND_1" localSheetId="2">Источники!$A$25</definedName>
    <definedName name="REND_1" localSheetId="1">Расходы!$A$188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4525"/>
</workbook>
</file>

<file path=xl/calcChain.xml><?xml version="1.0" encoding="utf-8"?>
<calcChain xmlns="http://schemas.openxmlformats.org/spreadsheetml/2006/main">
  <c r="F12" i="3" l="1"/>
  <c r="E12" i="3"/>
  <c r="E18" i="3"/>
  <c r="E19" i="3"/>
  <c r="E20" i="3"/>
  <c r="E23" i="3"/>
  <c r="D23" i="3"/>
  <c r="E24" i="3"/>
  <c r="D24" i="3"/>
  <c r="D22" i="3"/>
  <c r="D21" i="3" s="1"/>
  <c r="D20" i="3" s="1"/>
  <c r="E21" i="3"/>
  <c r="F19" i="3"/>
  <c r="F186" i="2"/>
  <c r="F185" i="2"/>
  <c r="F184" i="2"/>
  <c r="F183" i="2"/>
  <c r="F182" i="2"/>
  <c r="F181" i="2"/>
  <c r="F180" i="2"/>
  <c r="F179" i="2"/>
  <c r="F178" i="2"/>
  <c r="F177" i="2"/>
  <c r="F176" i="2"/>
  <c r="F175" i="2"/>
  <c r="F174" i="2"/>
  <c r="F173" i="2"/>
  <c r="F172" i="2"/>
  <c r="F171" i="2"/>
  <c r="F170" i="2"/>
  <c r="F169" i="2"/>
  <c r="F168" i="2"/>
  <c r="F167" i="2"/>
  <c r="F166" i="2"/>
  <c r="F165" i="2"/>
  <c r="F164" i="2"/>
  <c r="F163" i="2"/>
  <c r="F162" i="2"/>
  <c r="F161" i="2"/>
  <c r="F160" i="2"/>
  <c r="F159" i="2"/>
  <c r="F158" i="2"/>
  <c r="F157" i="2"/>
  <c r="F156" i="2"/>
  <c r="F155" i="2"/>
  <c r="F154" i="2"/>
  <c r="F153" i="2"/>
  <c r="F152" i="2"/>
  <c r="F151" i="2"/>
  <c r="F150" i="2"/>
  <c r="F149" i="2"/>
  <c r="F148" i="2"/>
  <c r="F147" i="2"/>
  <c r="F146" i="2"/>
  <c r="F145" i="2"/>
  <c r="F144" i="2"/>
  <c r="F143" i="2"/>
  <c r="F142" i="2"/>
  <c r="F141" i="2"/>
  <c r="F140" i="2"/>
  <c r="F139" i="2"/>
  <c r="F138" i="2"/>
  <c r="F137" i="2"/>
  <c r="F136" i="2"/>
  <c r="F135" i="2"/>
  <c r="F134" i="2"/>
  <c r="F133" i="2"/>
  <c r="F132" i="2"/>
  <c r="F131" i="2"/>
  <c r="F130" i="2"/>
  <c r="F129" i="2"/>
  <c r="F128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F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3" i="2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19" i="1"/>
  <c r="F18" i="3" l="1"/>
</calcChain>
</file>

<file path=xl/sharedStrings.xml><?xml version="1.0" encoding="utf-8"?>
<sst xmlns="http://schemas.openxmlformats.org/spreadsheetml/2006/main" count="899" uniqueCount="486">
  <si>
    <t/>
  </si>
  <si>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</si>
  <si>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</si>
  <si>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</si>
  <si>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</si>
  <si>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</si>
  <si>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01.08.2025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</si>
  <si>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</si>
  <si>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</si>
  <si>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</si>
  <si>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</si>
  <si>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</si>
  <si>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383</t>
  </si>
  <si>
    <t>Администрация Углеродовского городского поселения</t>
  </si>
  <si>
    <t>Углеродовское городское поселение Красносулинского района</t>
  </si>
  <si>
    <t>Периодичность: годовая</t>
  </si>
  <si>
    <t>Единица измерения: руб.</t>
  </si>
  <si>
    <t>04226020</t>
  </si>
  <si>
    <t>951</t>
  </si>
  <si>
    <t>60626165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</si>
  <si>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</si>
  <si>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</si>
  <si>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</si>
  <si>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</si>
  <si>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</si>
  <si>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</si>
  <si>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</si>
  <si>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</si>
  <si>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</si>
  <si>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</si>
  <si>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</si>
  <si>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</si>
  <si>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</si>
  <si>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</si>
  <si>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</si>
  <si>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</si>
  <si>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</si>
  <si>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Налог на доходы физических лиц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</si>
  <si>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</si>
  <si>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</si>
  <si>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</si>
  <si>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</si>
  <si>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</si>
  <si>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</si>
  <si>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</si>
  <si>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Налог на доходы физических лиц части суммы налога, превышающей 650 000 рублей, относящейся к части налоговой базы, превышающей 5 000 000 рублей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</si>
  <si>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(перерасчеты, недоимка и задолженность по соответствующему платежу, в том числе по отмененному)</t>
  </si>
  <si>
    <t>НАЛОГИ НА ТОВАРЫ (РАБОТЫ, УСЛУГИ), РЕАЛИЗУЕМЫЕ НА ТЕРРИТОРИИ РОССИЙСКОЙ ФЕДЕРАЦИИ</t>
  </si>
  <si>
    <t>Акцизы по подакцизным товарам (продукции), производимым на территории Российской Федерации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</si>
  <si>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</si>
  <si>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</si>
  <si>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</si>
  <si>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</si>
  <si>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</si>
  <si>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</si>
  <si>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</si>
  <si>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</si>
  <si>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НАЛОГИ НА ИМУЩЕСТВО</t>
  </si>
  <si>
    <t>Налог на имущество физических лиц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</si>
  <si>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</si>
  <si>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</si>
  <si>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Транспортный налог</t>
  </si>
  <si>
    <t>Транспортный налог с организаций</t>
  </si>
  <si>
    <t>Транспортный налог с организаций (сумма платежа (перерасчеты, недоимка и задолженность по соответствующему платежу, в том числе по отмененному)</t>
  </si>
  <si>
    <t>Транспортный налог с физических лиц</t>
  </si>
  <si>
    <t>Транспортный налог с физических лиц (сумма платежа (перерасчеты, недоимка и задолженность по соответствующему платежу, в том числе по отмененному)</t>
  </si>
  <si>
    <t>Земельный налог</t>
  </si>
  <si>
    <t>Земельный налог с организаций</t>
  </si>
  <si>
    <t>Земельный налог с организаций, обладающих земельным участком, расположенным в границах городских поселений</t>
  </si>
  <si>
    <t>Земельный налог с физических лиц</t>
  </si>
  <si>
    <t>Земельный налог с физических лиц, обладающих земельным участком, расположенным в границах городских поселений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</si>
  <si>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</si>
  <si>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</si>
  <si>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</si>
  <si>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</si>
  <si>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</si>
  <si>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</si>
  <si>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</si>
  <si>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000 11105013130000120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</si>
  <si>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</si>
  <si>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Доходы от сдачи в аренду имущества, составляющего казну городских поселений (за исключением земельных участков)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</si>
  <si>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</si>
  <si>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000 11109000000000120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</si>
  <si>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городских поселений, и на землях или земельных участках, государственная собственность на которые не разграничена</t>
  </si>
  <si>
    <t>000 11109080130000120</t>
  </si>
  <si>
    <t>ДОХОДЫ ОТ ПРОДАЖИ МАТЕРИАЛЬНЫХ И НЕМАТЕРИАЛЬНЫХ АКТИВОВ</t>
  </si>
  <si>
    <t>Доходы от продажи земельных участков, находящихся в государственной и муниципальной собственности</t>
  </si>
  <si>
    <t>Доходы от продажи земельных участков, государственная собственность на которые не разграничена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</si>
  <si>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</si>
  <si>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</si>
  <si>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</si>
  <si>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Дотации бюджетам бюджетной системы Российской Федерации</t>
  </si>
  <si>
    <t>Дотации бюджетам на поддержку мер по обеспечению сбалансированности бюджетов</t>
  </si>
  <si>
    <t>Дотации бюджетам городских поселений на поддержку мер по обеспечению сбалансированности бюджетов</t>
  </si>
  <si>
    <t>Дотации бюджетам городских поселений на выравнивание бюджетной обеспеченности из бюджетов муниципальных районов</t>
  </si>
  <si>
    <t>Субвенции бюджетам бюджетной системы Российской Федерации</t>
  </si>
  <si>
    <t>Субвенции местным бюджетам на выполнение передаваемых полномочий субъектов Российской Федерации</t>
  </si>
  <si>
    <t>Субвенции бюджетам городских поселений на выполнение передаваемых полномочий субъектов Российской Федерации</t>
  </si>
  <si>
    <t>Субвенции бюджетам на осуществление первичного воинского учета на территориях, где отсутствуют военные комиссариаты</t>
  </si>
  <si>
    <t>Субвенции бюджетам городских поселений на осуществление первичного воинского учета на территориях, где отсутствуют военные комиссариаты</t>
  </si>
  <si>
    <t>Иные межбюджетные трансферты</t>
  </si>
  <si>
    <t>Прочие межбюджетные трансферты, передаваемые бюджетам</t>
  </si>
  <si>
    <t>Прочие межбюджетные трансферты, передаваемые бюджетам городских поселений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</si>
  <si>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</si>
  <si>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</si>
  <si>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Доходы бюджетов городских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</si>
  <si>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Доходы бюджетов городских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</si>
  <si>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</si>
  <si>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</si>
  <si>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</si>
  <si>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</si>
  <si>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</si>
  <si>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</si>
  <si>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</si>
  <si>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</si>
  <si>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</si>
  <si>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</si>
  <si>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</si>
  <si>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 xml:space="preserve">951 0104 0100000000 000 </t>
  </si>
  <si>
    <t>Комплекс процессных мероприятий «Нормативно-методическое обеспечение и организация бюджетного процесса»</t>
  </si>
  <si>
    <t xml:space="preserve">951 0104 0140200000 000 </t>
  </si>
  <si>
    <t>Расходы на выплаты по оплате труда работников органа местного самоуправления Углеродовского городского поселения</t>
  </si>
  <si>
    <t xml:space="preserve">951 0104 0140200110 000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</si>
  <si>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</si>
  <si>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951 0104 0140200110 100 </t>
  </si>
  <si>
    <t>Расходы на выплаты персоналу государственных (муниципальных) органов</t>
  </si>
  <si>
    <t xml:space="preserve">951 0104 0140200110 120 </t>
  </si>
  <si>
    <t>Фонд оплаты труда государственных (муниципальных) органов</t>
  </si>
  <si>
    <t xml:space="preserve">951 0104 0140200110 121 </t>
  </si>
  <si>
    <t>Иные выплаты персоналу государственных (муниципальных) органов, за исключением фонда оплаты труда</t>
  </si>
  <si>
    <t xml:space="preserve">951 0104 0140200110 122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</si>
  <si>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</si>
  <si>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951 0104 0140200110 129 </t>
  </si>
  <si>
    <t>Расходы на обеспечение функций органа местного самоуправления Углеродовского городского поселения</t>
  </si>
  <si>
    <t xml:space="preserve">951 0104 0140200190 000 </t>
  </si>
  <si>
    <t>Закупка товаров, работ и услуг для обеспечения государственных (муниципальных) нужд</t>
  </si>
  <si>
    <t xml:space="preserve">951 0104 0140200190 200 </t>
  </si>
  <si>
    <t>Иные закупки товаров, работ и услуг для обеспечения государственных (муниципальных) нужд</t>
  </si>
  <si>
    <t xml:space="preserve">951 0104 0140200190 240 </t>
  </si>
  <si>
    <t>Прочая закупка товаров, работ и услуг</t>
  </si>
  <si>
    <t xml:space="preserve">951 0104 0140200190 244 </t>
  </si>
  <si>
    <t>Закупка энергетических ресурсов</t>
  </si>
  <si>
    <t xml:space="preserve">951 0104 0140200190 247 </t>
  </si>
  <si>
    <t xml:space="preserve">951 0104 9900000000 000 </t>
  </si>
  <si>
    <t>Иные непрограммные расходы</t>
  </si>
  <si>
    <t xml:space="preserve">951 0104 9990000000 000 </t>
  </si>
  <si>
    <t>Расходы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 по иным непрограммным расходам в рамках непрограммных расходов органа местного самоуправления Углеродовского городского поселения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</si>
  <si>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</si>
  <si>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</si>
  <si>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</si>
  <si>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</si>
  <si>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</si>
  <si>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</si>
  <si>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951 0106 9900000000 000 </t>
  </si>
  <si>
    <t xml:space="preserve">951 0106 9990000000 000 </t>
  </si>
  <si>
    <t>Иные межбюджетные трансферты, перечисляемые из бюджета поселения бюджету Красносулинского района и направляемые на финансирование расходов, связанных с передачей осуществления части полномочий органа местного самоуправления поселения по внешнему муниципальному контролюпо иным непрограммным расходам в рамках непрограммных расходов органа местного самоуправления Углеродовского городского поселения (Иные межбюджетные трансферты)</t>
  </si>
  <si>
    <t xml:space="preserve">951 0106 9990085010 000 </t>
  </si>
  <si>
    <t>Межбюджетные трансферты</t>
  </si>
  <si>
    <t xml:space="preserve">951 0106 9990085010 500 </t>
  </si>
  <si>
    <t xml:space="preserve">951 0106 9990085010 540 </t>
  </si>
  <si>
    <t>Резервные фонды</t>
  </si>
  <si>
    <t xml:space="preserve">951 0111 0000000000 000 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</si>
  <si>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</si>
  <si>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</si>
  <si>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</si>
  <si>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Углеродовского городского поселения на финансовое обеспечение непредвиденных расходов в рамках непрограммных расходов органа местного самоуправления Углеродовского городского поселения</t>
  </si>
  <si>
    <t xml:space="preserve">951 0111 9910090300 000 </t>
  </si>
  <si>
    <t>Иные бюджетные ассигнования</t>
  </si>
  <si>
    <t xml:space="preserve">951 0111 9910090300 800 </t>
  </si>
  <si>
    <t>Резервные средства</t>
  </si>
  <si>
    <t xml:space="preserve">951 0111 9910090300 870 </t>
  </si>
  <si>
    <t>Другие общегосударственные вопросы</t>
  </si>
  <si>
    <t xml:space="preserve">951 0113 0000000000 000 </t>
  </si>
  <si>
    <t xml:space="preserve">951 0113 0100000000 000 </t>
  </si>
  <si>
    <t xml:space="preserve">951 0113 0140200000 000 </t>
  </si>
  <si>
    <t>Взносы в Ассоциацию "Совет муниципальных образований Ростовской области"</t>
  </si>
  <si>
    <t xml:space="preserve">951 0113 0140200130 000 </t>
  </si>
  <si>
    <t xml:space="preserve">951 0113 0140200130 800 </t>
  </si>
  <si>
    <t>Уплата налогов, сборов и иных платежей</t>
  </si>
  <si>
    <t xml:space="preserve">951 0113 0140200130 850 </t>
  </si>
  <si>
    <t>Уплата иных платежей</t>
  </si>
  <si>
    <t xml:space="preserve">951 0113 0140200130 853 </t>
  </si>
  <si>
    <t>Финансовое обеспечение иных расходов бюджета поселения</t>
  </si>
  <si>
    <t xml:space="preserve">951 0113 0140299990 000 </t>
  </si>
  <si>
    <t xml:space="preserve">951 0113 0140299990 800 </t>
  </si>
  <si>
    <t xml:space="preserve">951 0113 0140299990 850 </t>
  </si>
  <si>
    <t>Уплата налога на имущество организаций и земельного налога</t>
  </si>
  <si>
    <t xml:space="preserve">951 0113 0140299990 851 </t>
  </si>
  <si>
    <t>Уплата прочих налогов, сборов</t>
  </si>
  <si>
    <t xml:space="preserve">951 0113 0140299990 852 </t>
  </si>
  <si>
    <t xml:space="preserve">951 0113 0600000000 000 </t>
  </si>
  <si>
    <t>Комплекс процессных мероприятий «Реализация муниципальной государственной информационной политики»</t>
  </si>
  <si>
    <t xml:space="preserve">951 0113 0640200000 000 </t>
  </si>
  <si>
    <t>Официальная публикация нормативно-правовых актов Углеродовского городского поселения, проектов правовых актов Углеродовского городского поселения и иных информационных материалов в средствах массовой информаци</t>
  </si>
  <si>
    <t xml:space="preserve">951 0113 0640220220 000 </t>
  </si>
  <si>
    <t xml:space="preserve">951 0113 0640220220 200 </t>
  </si>
  <si>
    <t xml:space="preserve">951 0113 0640220220 240 </t>
  </si>
  <si>
    <t xml:space="preserve">951 0113 0640220220 244 </t>
  </si>
  <si>
    <t xml:space="preserve">951 0113 9900000000 000 </t>
  </si>
  <si>
    <t xml:space="preserve">951 0113 9990000000 000 </t>
  </si>
  <si>
    <t>Исполнение судебных актов, предусматривающих обращение взыскания на средства бюджета Углеродовского городского поселения по иным непрограммным расходам в рамках непрограммных расходов органов местного самоуправления Углеродовского городского поселения</t>
  </si>
  <si>
    <t xml:space="preserve">951 0113 9990090120 000 </t>
  </si>
  <si>
    <t xml:space="preserve">951 0113 9990090120 800 </t>
  </si>
  <si>
    <t>Исполнение судебных актов</t>
  </si>
  <si>
    <t xml:space="preserve">951 0113 9990090120 830 </t>
  </si>
  <si>
    <t>Исполнение судебных актов Российской Федерации и мировых соглашений по возмещению причиненного вреда</t>
  </si>
  <si>
    <t xml:space="preserve">951 0113 9990090120 831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</si>
  <si>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</si>
  <si>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</si>
  <si>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</si>
  <si>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</si>
  <si>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</si>
  <si>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</si>
  <si>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на территориях, где отсутствуют военные комиссариаты по иным непрограммным расходам в рамках непрограммных расходов органа местного самоуправления Углеродовского городского поселения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</si>
  <si>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</si>
  <si>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</si>
  <si>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</si>
  <si>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</si>
  <si>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</si>
  <si>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 xml:space="preserve">951 0203 9990051180 200 </t>
  </si>
  <si>
    <t xml:space="preserve">951 0203 9990051180 240 </t>
  </si>
  <si>
    <t xml:space="preserve">951 0203 9990051180 244 </t>
  </si>
  <si>
    <t>НАЦИОНАЛЬНАЯ БЕЗОПАСНОСТЬ И ПРАВООХРАНИТЕЛЬНАЯ ДЕЯТЕЛЬНОСТЬ</t>
  </si>
  <si>
    <t xml:space="preserve">951 0300 0000000000 000 </t>
  </si>
  <si>
    <t>Обеспечение пожарной безопасности</t>
  </si>
  <si>
    <t xml:space="preserve">951 0310 0000000000 000 </t>
  </si>
  <si>
    <t xml:space="preserve">951 0310 0300000000 000 </t>
  </si>
  <si>
    <t>Комплекс процессных мероприятий «Пожарная безопасность»</t>
  </si>
  <si>
    <t xml:space="preserve">951 0310 0340100000 000 </t>
  </si>
  <si>
    <t>Мероприятия по обеспечению пожарной безопасности</t>
  </si>
  <si>
    <t xml:space="preserve">951 0310 0340120020 000 </t>
  </si>
  <si>
    <t xml:space="preserve">951 0310 0340120020 200 </t>
  </si>
  <si>
    <t xml:space="preserve">951 0310 0340120020 240 </t>
  </si>
  <si>
    <t xml:space="preserve">951 0310 0340120020 244 </t>
  </si>
  <si>
    <t>Комплекс процессных мероприятий «Защита населения от чрезвычайных ситуаций»</t>
  </si>
  <si>
    <t xml:space="preserve">951 0310 0340200000 000 </t>
  </si>
  <si>
    <t>Межбюджетные трансферты, перечисляемые из бюджета поселения бюджету Красносулинского района и направляемые на финансирование расходов, связанных с передачей осуществления части полномочий органа местного самоуправления поселения органам местного самоуправления муниципального образования «Красносулинский район»</t>
  </si>
  <si>
    <t xml:space="preserve">951 0310 0340285010 000 </t>
  </si>
  <si>
    <t xml:space="preserve">951 0310 0340285010 500 </t>
  </si>
  <si>
    <t xml:space="preserve">951 0310 0340285010 540 </t>
  </si>
  <si>
    <t>НАЦИОНАЛЬНАЯ ЭКОНОМИКА</t>
  </si>
  <si>
    <t xml:space="preserve">951 0400 0000000000 000 </t>
  </si>
  <si>
    <t>Топливно-энергетический комплекс</t>
  </si>
  <si>
    <t xml:space="preserve">951 0402 0000000000 000 </t>
  </si>
  <si>
    <t xml:space="preserve">951 0402 0500000000 000 </t>
  </si>
  <si>
    <t>Комплекс процессных мероприятий «Развитие жилищно-коммунального хозяйства Углеродовского городского поселения»</t>
  </si>
  <si>
    <t xml:space="preserve">951 0402 0540300000 000 </t>
  </si>
  <si>
    <t>Расходы на возмещение предприятиям жилищно-коммунального хозяйства части платы граждан за коммунальные услуги по теплоснабжению и горячему водоснабжению</t>
  </si>
  <si>
    <t xml:space="preserve">951 0402 054039Т100 000 </t>
  </si>
  <si>
    <t xml:space="preserve">951 0402 054039Т100 800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</si>
  <si>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</si>
  <si>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951 0402 054039Т100 810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</si>
  <si>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</si>
  <si>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951 0402 054039Т100 811 </t>
  </si>
  <si>
    <t>Дорожное хозяйство (дорожные фонды)</t>
  </si>
  <si>
    <t xml:space="preserve">951 0409 0000000000 000 </t>
  </si>
  <si>
    <t xml:space="preserve">951 0409 0400000000 000 </t>
  </si>
  <si>
    <t>Комплекс процессных мероприятий «Развитие транспортной инфраструктуры Углеродовского городского поселения»</t>
  </si>
  <si>
    <t xml:space="preserve">951 0409 0440100000 000 </t>
  </si>
  <si>
    <t>Мероприятия по ремонту и содержанию автомобильных дорог общего пользования местного значения и искусственных сооружений на них</t>
  </si>
  <si>
    <t xml:space="preserve">951 0409 0440120070 000 </t>
  </si>
  <si>
    <t xml:space="preserve">951 0409 0440120070 200 </t>
  </si>
  <si>
    <t xml:space="preserve">951 0409 0440120070 240 </t>
  </si>
  <si>
    <t xml:space="preserve">951 0409 0440120070 244 </t>
  </si>
  <si>
    <t>Комплекс процессных мероприятий «Повышение безопасности дорожного движения на территории Углеродовского городского поселения»</t>
  </si>
  <si>
    <t xml:space="preserve">951 0409 0440200000 000 </t>
  </si>
  <si>
    <t>Мероприятия по организации дорожного движения</t>
  </si>
  <si>
    <t xml:space="preserve">951 0409 0440220010 000 </t>
  </si>
  <si>
    <t xml:space="preserve">951 0409 0440220010 200 </t>
  </si>
  <si>
    <t xml:space="preserve">951 0409 0440220010 240 </t>
  </si>
  <si>
    <t xml:space="preserve">951 0409 0440220010 244 </t>
  </si>
  <si>
    <t xml:space="preserve">951 0409 044И800000 000 </t>
  </si>
  <si>
    <t>Дополнительные расходы областного бюджета на развитие и приведение в нормативное состояние автомобильных дорог регионального или межмуниципального, местного значения, включающих искусственные дорожные сооружения, в целях достижения значения базового результата, установленного соглашением о предоставлении межбюджетных трансфертов</t>
  </si>
  <si>
    <t xml:space="preserve">951 0409 044И8А4470 000 </t>
  </si>
  <si>
    <t xml:space="preserve">951 0409 044И8А4470 200 </t>
  </si>
  <si>
    <t xml:space="preserve">951 0409 044И8А4470 240 </t>
  </si>
  <si>
    <t xml:space="preserve">951 0409 044И8А4470 244 </t>
  </si>
  <si>
    <t>Другие вопросы в области национальной экономики</t>
  </si>
  <si>
    <t xml:space="preserve">951 0412 0000000000 000 </t>
  </si>
  <si>
    <t xml:space="preserve">951 0412 9900000000 000 </t>
  </si>
  <si>
    <t xml:space="preserve">951 0412 9990000000 000 </t>
  </si>
  <si>
    <t>Мероприятия по формированию земельных участков и оформлению их в муниципальную собственность по иным непрограммным расходам в рамках непрограммных расходов органа местного самоуправления Углеродовского городского поселения</t>
  </si>
  <si>
    <t xml:space="preserve">951 0412 9990020340 000 </t>
  </si>
  <si>
    <t xml:space="preserve">951 0412 9990020340 200 </t>
  </si>
  <si>
    <t xml:space="preserve">951 0412 9990020340 240 </t>
  </si>
  <si>
    <t xml:space="preserve">951 0412 9990020340 244 </t>
  </si>
  <si>
    <t>ЖИЛИЩНО-КОММУНАЛЬНОЕ ХОЗЯЙСТВО</t>
  </si>
  <si>
    <t xml:space="preserve">951 0500 0000000000 000 </t>
  </si>
  <si>
    <t>Жилищное хозяйство</t>
  </si>
  <si>
    <t xml:space="preserve">951 0501 0000000000 000 </t>
  </si>
  <si>
    <t xml:space="preserve">951 0501 0500000000 000 </t>
  </si>
  <si>
    <t xml:space="preserve">951 0501 0540300000 000 </t>
  </si>
  <si>
    <t>Расходы на уплату взносов на капитальный ремонт общего имущества многоквартирных домов по помещениям, находящимся в собственности Углеродовского городского поселения (</t>
  </si>
  <si>
    <t xml:space="preserve">951 0501 0540320210 000 </t>
  </si>
  <si>
    <t xml:space="preserve">951 0501 0540320210 200 </t>
  </si>
  <si>
    <t xml:space="preserve">951 0501 0540320210 240 </t>
  </si>
  <si>
    <t xml:space="preserve">951 0501 0540320210 244 </t>
  </si>
  <si>
    <t xml:space="preserve">951 0501 0700000000 000 </t>
  </si>
  <si>
    <t>Комплекс процессных мероприятий «Оказание мер государственной поддержки в улучшении жилищных условий отдельным категориям граждан»</t>
  </si>
  <si>
    <t xml:space="preserve">951 0501 0740100000 000 </t>
  </si>
  <si>
    <t>Мероприятия на ликвидацию жилищного фонда, признанного аварийным и подлежащим сносу, включая разработку проектно-сметной документации и проведение достоверных сметных нормативов</t>
  </si>
  <si>
    <t xml:space="preserve">951 0501 0740120210 000 </t>
  </si>
  <si>
    <t xml:space="preserve">951 0501 0740120210 200 </t>
  </si>
  <si>
    <t xml:space="preserve">951 0501 0740120210 240 </t>
  </si>
  <si>
    <t xml:space="preserve">951 0501 0740120210 244 </t>
  </si>
  <si>
    <t>Расходы на обеспечение мероприятий по переселению граждан из многоквартирного аварийного жилищного фонда, признанного непригодным для проживания, аварийным и подлежащим сносу или реконструкци</t>
  </si>
  <si>
    <t xml:space="preserve">951 0501 07401S3160 000 </t>
  </si>
  <si>
    <t>Капитальные вложения в объекты государственной (муниципальной) собственности</t>
  </si>
  <si>
    <t xml:space="preserve">951 0501 07401S3160 400 </t>
  </si>
  <si>
    <t>Бюджетные инвестиции</t>
  </si>
  <si>
    <t xml:space="preserve">951 0501 07401S3160 410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</si>
  <si>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</si>
  <si>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951 0501 07401S3160 412 </t>
  </si>
  <si>
    <t>Коммунальное хозяйство</t>
  </si>
  <si>
    <t xml:space="preserve">951 0502 0000000000 000 </t>
  </si>
  <si>
    <t xml:space="preserve">951 0502 0500000000 000 </t>
  </si>
  <si>
    <t xml:space="preserve">951 0502 0540300000 000 </t>
  </si>
  <si>
    <t>Расходы за счет межбюджетных трансфертов из бюджета района на решение вопросов местного значения</t>
  </si>
  <si>
    <t xml:space="preserve">951 0502 0540385010 000 </t>
  </si>
  <si>
    <t xml:space="preserve">951 0502 0540385010 200 </t>
  </si>
  <si>
    <t xml:space="preserve">951 0502 0540385010 240 </t>
  </si>
  <si>
    <t xml:space="preserve">951 0502 0540385010 244 </t>
  </si>
  <si>
    <t>Благоустройство</t>
  </si>
  <si>
    <t xml:space="preserve">951 0503 0000000000 000 </t>
  </si>
  <si>
    <t xml:space="preserve">951 0503 0500000000 000 </t>
  </si>
  <si>
    <t>Комплекс процессных мероприятий «Содержание уличного освещения Углеродовского городского поселения»</t>
  </si>
  <si>
    <t xml:space="preserve">951 0503 0540100000 000 </t>
  </si>
  <si>
    <t>Мероприятия по организации уличного освещения, содержанию и ремонту объектов уличного освещения Углеродовского городского поселения</t>
  </si>
  <si>
    <t xml:space="preserve">951 0503 0540120120 000 </t>
  </si>
  <si>
    <t xml:space="preserve">951 0503 0540120120 200 </t>
  </si>
  <si>
    <t xml:space="preserve">951 0503 0540120120 240 </t>
  </si>
  <si>
    <t xml:space="preserve">951 0503 0540120120 244 </t>
  </si>
  <si>
    <t xml:space="preserve">951 0503 0540120120 247 </t>
  </si>
  <si>
    <t>Комплекс процессных мероприятий «Благоустройство территории Углеродовского городского поселения»</t>
  </si>
  <si>
    <t xml:space="preserve">951 0503 0540200000 000 </t>
  </si>
  <si>
    <t>Мероприятия по содержанию и ремонту объектов благоустройства и мест общего пользования Углеродовского городского поселения</t>
  </si>
  <si>
    <t xml:space="preserve">951 0503 0540220140 000 </t>
  </si>
  <si>
    <t xml:space="preserve">951 0503 0540220140 200 </t>
  </si>
  <si>
    <t xml:space="preserve">951 0503 0540220140 240 </t>
  </si>
  <si>
    <t xml:space="preserve">951 0503 0540220140 244 </t>
  </si>
  <si>
    <t>Мероприятия по содержанию объектов благоустройства, санитарной очистке территории</t>
  </si>
  <si>
    <t xml:space="preserve">951 0503 0540220240 000 </t>
  </si>
  <si>
    <t xml:space="preserve">951 0503 0540220240 200 </t>
  </si>
  <si>
    <t xml:space="preserve">951 0503 0540220240 240 </t>
  </si>
  <si>
    <t xml:space="preserve">951 0503 0540220240 244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</si>
  <si>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</si>
  <si>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</si>
  <si>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</si>
  <si>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</si>
  <si>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 xml:space="preserve">951 0801 0200000000 000 </t>
  </si>
  <si>
    <t>Комплекс процессных мероприятий «Развитие культурно-досуговой деятельности»</t>
  </si>
  <si>
    <t xml:space="preserve">951 0801 0240100000 000 </t>
  </si>
  <si>
    <t>Расходы на обеспечение деятельности муниципальных учреждений Углеродовского городского поселения ( в части предоставления субсидий бюджетным учреждениям на выполнение муниципального задания)</t>
  </si>
  <si>
    <t xml:space="preserve">951 0801 0240100590 000 </t>
  </si>
  <si>
    <t>Предоставление субсидий бюджетным, автономным учреждениям и иным некоммерческим организациям</t>
  </si>
  <si>
    <t xml:space="preserve">951 0801 0240100590 600 </t>
  </si>
  <si>
    <t>Субсидии бюджетным учреждениям</t>
  </si>
  <si>
    <t xml:space="preserve">951 0801 0240100590 610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</si>
  <si>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</si>
  <si>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951 0801 0240100590 611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</si>
  <si>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</si>
  <si>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</si>
  <si>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</si>
  <si>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</si>
  <si>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951 1001 0600000000 000 </t>
  </si>
  <si>
    <t>Комплекс процессных мероприятий «Социальная поддержка лиц из числа муниципальных служащих Углеродовского городского поселения, имеющих право на получение государственной пенсии за выслугу лет»</t>
  </si>
  <si>
    <t xml:space="preserve">951 1001 0640300000 000 </t>
  </si>
  <si>
    <t>Выплата ежемесячной доплаты к государственной пенсии лицам , замещавшим выборные и муниципальные должности и должности муниципальной службы Углеродовского городского поселения</t>
  </si>
  <si>
    <t xml:space="preserve">951 1001 0640310010 000 </t>
  </si>
  <si>
    <t>Социальное обеспечение и иные выплаты населению</t>
  </si>
  <si>
    <t xml:space="preserve">951 1001 0640310010 300 </t>
  </si>
  <si>
    <t>Публичные нормативные социальные выплаты гражданам</t>
  </si>
  <si>
    <t xml:space="preserve">951 1001 0640310010 310 </t>
  </si>
  <si>
    <t>Иные пенсии, социальные доплаты к пенсиям</t>
  </si>
  <si>
    <t xml:space="preserve">951 1001 0640310010 312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</si>
  <si>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</si>
  <si>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</si>
  <si>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</si>
  <si>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</si>
  <si>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</si>
  <si>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</si>
  <si>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</si>
  <si>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</si>
  <si>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</si>
  <si>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</si>
  <si>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</si>
  <si>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</si>
  <si>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</si>
  <si>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</si>
  <si>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</si>
  <si>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Изменение остатков средств на счетах по учету средств бюджета</t>
  </si>
  <si>
    <t>увеличение остатков средств, всего</t>
  </si>
  <si>
    <t>710</t>
  </si>
  <si>
    <t>Увеличение прочих остатков денежных средств бюджетов</t>
  </si>
  <si>
    <t>Увеличение прочих остатков денежных средств бюджетов городских поселений</t>
  </si>
  <si>
    <t>уменьшение остатков средств, всего</t>
  </si>
  <si>
    <t>720</t>
  </si>
  <si>
    <t>Уменьшение остатков денежных средств финансовых резервов бюджетов городских поселений</t>
  </si>
  <si>
    <t>Уменьшение прочих остатков денежных средств бюджетов городских поселений</t>
  </si>
  <si>
    <t>"________"    _______________  200___  г.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</si>
  <si>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</si>
  <si>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</si>
  <si>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</si>
  <si>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</si>
  <si>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</si>
  <si>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</si>
  <si>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</si>
  <si>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</si>
  <si>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</si>
  <si>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</si>
  <si>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</si>
  <si>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</si>
  <si>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</si>
  <si>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c:\243\117Y01.txt</t>
  </si>
  <si>
    <t>Доходы/EXPORT_SRC_CODE</t>
  </si>
  <si>
    <t>Доходы/PERIOD</t>
  </si>
  <si>
    <t>000 01000000000000000</t>
  </si>
  <si>
    <t>000 01050000000000000</t>
  </si>
  <si>
    <t>000 01050000000000500</t>
  </si>
  <si>
    <t>000 01050201000000510</t>
  </si>
  <si>
    <t>000 01050201130000510</t>
  </si>
  <si>
    <t>000 01050000000000600</t>
  </si>
  <si>
    <t>000 01050101130000610</t>
  </si>
  <si>
    <t>000 01050201130000610</t>
  </si>
  <si>
    <t>на 01 августа 2025 года</t>
  </si>
  <si>
    <t>000 11400000000000000</t>
  </si>
  <si>
    <t>000 11406000000000430</t>
  </si>
  <si>
    <t>000 11406010000000430</t>
  </si>
  <si>
    <t>000 11406013130000430</t>
  </si>
  <si>
    <t>000  11105013130000120</t>
  </si>
  <si>
    <t>000  11105070000000120</t>
  </si>
  <si>
    <t>000  11105075130000120</t>
  </si>
  <si>
    <t>000  11109080130000120</t>
  </si>
  <si>
    <t>000  20000000000000000</t>
  </si>
  <si>
    <t>000  20200000000000000</t>
  </si>
  <si>
    <t>000  20210000000000150</t>
  </si>
  <si>
    <t>000  20215002000000150</t>
  </si>
  <si>
    <t>000  20215002130000150</t>
  </si>
  <si>
    <t>000  20216001130000150</t>
  </si>
  <si>
    <t>000  20230000000000150</t>
  </si>
  <si>
    <t>000  20230024000000150</t>
  </si>
  <si>
    <t>000  20230024130000150</t>
  </si>
  <si>
    <t>000  20235118000000150</t>
  </si>
  <si>
    <t>000  20235118130000150</t>
  </si>
  <si>
    <t>000  20240000000000150</t>
  </si>
  <si>
    <t>000  20249999000000150</t>
  </si>
  <si>
    <t>000  20249999130000150</t>
  </si>
  <si>
    <t>000  21800000000000000</t>
  </si>
  <si>
    <t>000  21800000000000150</t>
  </si>
  <si>
    <t>000  21800000130000150</t>
  </si>
  <si>
    <t>000  21860010130000150</t>
  </si>
  <si>
    <t>000  10100000000000000</t>
  </si>
  <si>
    <t>000  10102000010000110</t>
  </si>
  <si>
    <t>000  10102010010000110</t>
  </si>
  <si>
    <t>000  10102010011000110</t>
  </si>
  <si>
    <t>000  10102010013000110</t>
  </si>
  <si>
    <t>000  10102030010000110</t>
  </si>
  <si>
    <t>000  10102030011000110</t>
  </si>
  <si>
    <t>000  10102030013000110</t>
  </si>
  <si>
    <t>000  10102800010000110</t>
  </si>
  <si>
    <t>000  10102800011000110</t>
  </si>
  <si>
    <t>000  10300000000000000</t>
  </si>
  <si>
    <t>000  10302000010000110</t>
  </si>
  <si>
    <t>000  10302230010000110</t>
  </si>
  <si>
    <t>000  10302231010000110</t>
  </si>
  <si>
    <t>000  10302240010000110</t>
  </si>
  <si>
    <t>000  10302241010000110</t>
  </si>
  <si>
    <t>000  10302250010000110</t>
  </si>
  <si>
    <t>000  10302251010000110</t>
  </si>
  <si>
    <t>000  10302260010000110</t>
  </si>
  <si>
    <t>000  10302261010000110</t>
  </si>
  <si>
    <t>000  10600000000000000</t>
  </si>
  <si>
    <t>000  10601000000000110</t>
  </si>
  <si>
    <t>000  10601030130000110</t>
  </si>
  <si>
    <t>000  10601030131000110</t>
  </si>
  <si>
    <t>000  10604000020000110</t>
  </si>
  <si>
    <t>000  10604011020000110</t>
  </si>
  <si>
    <t>000  10604011021000110</t>
  </si>
  <si>
    <t>000  10604012020000110</t>
  </si>
  <si>
    <t>000  10604012021000110</t>
  </si>
  <si>
    <t>000  10606000000000110</t>
  </si>
  <si>
    <t>000  10606030000000110</t>
  </si>
  <si>
    <t>000  10606033130000110</t>
  </si>
  <si>
    <t>000  10606040000000110</t>
  </si>
  <si>
    <t>000  10606043130000110</t>
  </si>
  <si>
    <t>000 37,02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</si>
</sst>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106" x14ac:knownFonts="1">
    <font>
      <sz val="11"/>
      <color indexed="8"/>
      <name val="Calibri"/>
      <family val="2"/>
      <scheme val="mino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</fonts>
  <fills count="3">
    <fill>
      <patternFill patternType="none"/>
    </fill>
    <fill>
      <patternFill patternType="gray125"/>
    </fill>
    <fill>
      <patternFill patternType="none"/>
    </fill>
  </fills>
  <borders count="4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61">
    <xf numFmtId="0" fontId="0" fillId="0" borderId="0" xfId="0"/>
    <xf numFmtId="0" fontId="2" fillId="2" borderId="1" xfId="0" applyNumberFormat="1" applyFont="1" applyFill="1" applyBorder="1" applyAlignment="1"/>
    <xf numFmtId="0" fontId="3" fillId="2" borderId="1" xfId="0" applyNumberFormat="1" applyFont="1" applyFill="1" applyBorder="1" applyAlignment="1"/>
    <xf numFmtId="0" fontId="4" fillId="2" borderId="1" xfId="0" applyNumberFormat="1" applyFont="1" applyFill="1" applyBorder="1" applyAlignment="1">
      <alignment horizontal="right"/>
    </xf>
    <xf numFmtId="0" fontId="5" fillId="2" borderId="2" xfId="0" applyNumberFormat="1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left"/>
    </xf>
    <xf numFmtId="49" fontId="7" fillId="2" borderId="1" xfId="0" applyNumberFormat="1" applyFont="1" applyFill="1" applyBorder="1" applyAlignment="1">
      <alignment horizontal="right"/>
    </xf>
    <xf numFmtId="49" fontId="8" fillId="2" borderId="3" xfId="0" applyNumberFormat="1" applyFont="1" applyFill="1" applyBorder="1" applyAlignment="1">
      <alignment horizontal="centerContinuous"/>
    </xf>
    <xf numFmtId="0" fontId="10" fillId="2" borderId="1" xfId="0" applyNumberFormat="1" applyFont="1" applyFill="1" applyBorder="1" applyAlignment="1">
      <alignment horizontal="right"/>
    </xf>
    <xf numFmtId="164" fontId="11" fillId="2" borderId="4" xfId="0" applyNumberFormat="1" applyFont="1" applyFill="1" applyBorder="1" applyAlignment="1">
      <alignment horizontal="center"/>
    </xf>
    <xf numFmtId="49" fontId="12" fillId="2" borderId="1" xfId="0" applyNumberFormat="1" applyFont="1" applyFill="1" applyBorder="1" applyAlignment="1"/>
    <xf numFmtId="49" fontId="13" fillId="2" borderId="5" xfId="0" applyNumberFormat="1" applyFont="1" applyFill="1" applyBorder="1" applyAlignment="1">
      <alignment horizontal="center"/>
    </xf>
    <xf numFmtId="0" fontId="14" fillId="2" borderId="1" xfId="0" applyNumberFormat="1" applyFont="1" applyFill="1" applyBorder="1" applyAlignment="1">
      <alignment horizontal="left"/>
    </xf>
    <xf numFmtId="49" fontId="18" fillId="2" borderId="4" xfId="0" applyNumberFormat="1" applyFont="1" applyFill="1" applyBorder="1" applyAlignment="1">
      <alignment horizontal="center"/>
    </xf>
    <xf numFmtId="49" fontId="19" fillId="2" borderId="1" xfId="0" applyNumberFormat="1" applyFont="1" applyFill="1" applyBorder="1" applyAlignment="1"/>
    <xf numFmtId="49" fontId="20" fillId="2" borderId="5" xfId="0" applyNumberFormat="1" applyFont="1" applyFill="1" applyBorder="1" applyAlignment="1">
      <alignment horizontal="centerContinuous"/>
    </xf>
    <xf numFmtId="49" fontId="21" fillId="2" borderId="1" xfId="0" applyNumberFormat="1" applyFont="1" applyFill="1" applyBorder="1" applyAlignment="1">
      <alignment horizontal="left"/>
    </xf>
    <xf numFmtId="49" fontId="22" fillId="2" borderId="8" xfId="0" applyNumberFormat="1" applyFont="1" applyFill="1" applyBorder="1" applyAlignment="1">
      <alignment horizontal="centerContinuous"/>
    </xf>
    <xf numFmtId="0" fontId="24" fillId="2" borderId="1" xfId="0" applyNumberFormat="1" applyFont="1" applyFill="1" applyBorder="1" applyAlignment="1">
      <alignment horizontal="center"/>
    </xf>
    <xf numFmtId="0" fontId="25" fillId="2" borderId="1" xfId="0" applyNumberFormat="1" applyFont="1" applyFill="1" applyBorder="1" applyAlignment="1"/>
    <xf numFmtId="0" fontId="38" fillId="2" borderId="18" xfId="0" applyNumberFormat="1" applyFont="1" applyFill="1" applyBorder="1" applyAlignment="1">
      <alignment horizontal="center" vertical="center"/>
    </xf>
    <xf numFmtId="0" fontId="39" fillId="2" borderId="2" xfId="0" applyNumberFormat="1" applyFont="1" applyFill="1" applyBorder="1" applyAlignment="1">
      <alignment horizontal="center" vertical="center"/>
    </xf>
    <xf numFmtId="0" fontId="40" fillId="2" borderId="19" xfId="0" applyNumberFormat="1" applyFont="1" applyFill="1" applyBorder="1" applyAlignment="1">
      <alignment horizontal="center" vertical="center"/>
    </xf>
    <xf numFmtId="49" fontId="41" fillId="2" borderId="2" xfId="0" applyNumberFormat="1" applyFont="1" applyFill="1" applyBorder="1" applyAlignment="1">
      <alignment horizontal="center" vertical="center"/>
    </xf>
    <xf numFmtId="49" fontId="42" fillId="2" borderId="20" xfId="0" applyNumberFormat="1" applyFont="1" applyFill="1" applyBorder="1" applyAlignment="1">
      <alignment horizontal="center" vertical="center"/>
    </xf>
    <xf numFmtId="49" fontId="43" fillId="2" borderId="21" xfId="0" applyNumberFormat="1" applyFont="1" applyFill="1" applyBorder="1" applyAlignment="1">
      <alignment horizontal="center" vertical="center"/>
    </xf>
    <xf numFmtId="49" fontId="44" fillId="2" borderId="22" xfId="0" applyNumberFormat="1" applyFont="1" applyFill="1" applyBorder="1" applyAlignment="1">
      <alignment horizontal="left" wrapText="1"/>
    </xf>
    <xf numFmtId="49" fontId="45" fillId="2" borderId="23" xfId="0" applyNumberFormat="1" applyFont="1" applyFill="1" applyBorder="1" applyAlignment="1">
      <alignment horizontal="center" wrapText="1"/>
    </xf>
    <xf numFmtId="49" fontId="46" fillId="2" borderId="24" xfId="0" applyNumberFormat="1" applyFont="1" applyFill="1" applyBorder="1" applyAlignment="1">
      <alignment horizontal="center"/>
    </xf>
    <xf numFmtId="4" fontId="47" fillId="2" borderId="25" xfId="0" applyNumberFormat="1" applyFont="1" applyFill="1" applyBorder="1" applyAlignment="1">
      <alignment horizontal="right"/>
    </xf>
    <xf numFmtId="4" fontId="48" fillId="2" borderId="26" xfId="0" applyNumberFormat="1" applyFont="1" applyFill="1" applyBorder="1" applyAlignment="1">
      <alignment horizontal="right"/>
    </xf>
    <xf numFmtId="49" fontId="49" fillId="2" borderId="27" xfId="0" applyNumberFormat="1" applyFont="1" applyFill="1" applyBorder="1" applyAlignment="1">
      <alignment horizontal="left" wrapText="1"/>
    </xf>
    <xf numFmtId="49" fontId="50" fillId="2" borderId="28" xfId="0" applyNumberFormat="1" applyFont="1" applyFill="1" applyBorder="1" applyAlignment="1">
      <alignment horizontal="center" wrapText="1"/>
    </xf>
    <xf numFmtId="49" fontId="51" fillId="2" borderId="29" xfId="0" applyNumberFormat="1" applyFont="1" applyFill="1" applyBorder="1" applyAlignment="1">
      <alignment horizontal="center"/>
    </xf>
    <xf numFmtId="4" fontId="52" fillId="2" borderId="30" xfId="0" applyNumberFormat="1" applyFont="1" applyFill="1" applyBorder="1" applyAlignment="1">
      <alignment horizontal="right"/>
    </xf>
    <xf numFmtId="4" fontId="53" fillId="2" borderId="31" xfId="0" applyNumberFormat="1" applyFont="1" applyFill="1" applyBorder="1" applyAlignment="1">
      <alignment horizontal="right"/>
    </xf>
    <xf numFmtId="49" fontId="54" fillId="2" borderId="32" xfId="0" applyNumberFormat="1" applyFont="1" applyFill="1" applyBorder="1" applyAlignment="1">
      <alignment horizontal="left" wrapText="1"/>
    </xf>
    <xf numFmtId="49" fontId="55" fillId="2" borderId="15" xfId="0" applyNumberFormat="1" applyFont="1" applyFill="1" applyBorder="1" applyAlignment="1">
      <alignment horizontal="center" wrapText="1"/>
    </xf>
    <xf numFmtId="49" fontId="56" fillId="2" borderId="33" xfId="0" applyNumberFormat="1" applyFont="1" applyFill="1" applyBorder="1" applyAlignment="1">
      <alignment horizontal="center"/>
    </xf>
    <xf numFmtId="4" fontId="57" fillId="2" borderId="16" xfId="0" applyNumberFormat="1" applyFont="1" applyFill="1" applyBorder="1" applyAlignment="1">
      <alignment horizontal="right"/>
    </xf>
    <xf numFmtId="4" fontId="58" fillId="2" borderId="17" xfId="0" applyNumberFormat="1" applyFont="1" applyFill="1" applyBorder="1" applyAlignment="1">
      <alignment horizontal="right"/>
    </xf>
    <xf numFmtId="165" fontId="2" fillId="2" borderId="32" xfId="0" applyNumberFormat="1" applyFont="1" applyFill="1" applyBorder="1" applyAlignment="1">
      <alignment horizontal="left" wrapText="1"/>
    </xf>
    <xf numFmtId="0" fontId="59" fillId="2" borderId="34" xfId="0" applyNumberFormat="1" applyFont="1" applyFill="1" applyBorder="1" applyAlignment="1">
      <alignment horizontal="left"/>
    </xf>
    <xf numFmtId="0" fontId="60" fillId="2" borderId="35" xfId="0" applyNumberFormat="1" applyFont="1" applyFill="1" applyBorder="1" applyAlignment="1">
      <alignment horizontal="center"/>
    </xf>
    <xf numFmtId="49" fontId="61" fillId="2" borderId="35" xfId="0" applyNumberFormat="1" applyFont="1" applyFill="1" applyBorder="1" applyAlignment="1">
      <alignment horizontal="center" vertical="center"/>
    </xf>
    <xf numFmtId="0" fontId="62" fillId="2" borderId="1" xfId="0" applyNumberFormat="1" applyFont="1" applyFill="1" applyBorder="1" applyAlignment="1">
      <alignment horizontal="left"/>
    </xf>
    <xf numFmtId="0" fontId="63" fillId="2" borderId="1" xfId="0" applyNumberFormat="1" applyFont="1" applyFill="1" applyBorder="1" applyAlignment="1"/>
    <xf numFmtId="49" fontId="64" fillId="2" borderId="1" xfId="0" applyNumberFormat="1" applyFont="1" applyFill="1" applyBorder="1" applyAlignment="1"/>
    <xf numFmtId="0" fontId="71" fillId="2" borderId="37" xfId="0" applyNumberFormat="1" applyFont="1" applyFill="1" applyBorder="1" applyAlignment="1">
      <alignment vertical="center" wrapText="1"/>
    </xf>
    <xf numFmtId="49" fontId="72" fillId="2" borderId="37" xfId="0" applyNumberFormat="1" applyFont="1" applyFill="1" applyBorder="1" applyAlignment="1">
      <alignment horizontal="center" vertical="center" wrapText="1"/>
    </xf>
    <xf numFmtId="49" fontId="73" fillId="2" borderId="14" xfId="0" applyNumberFormat="1" applyFont="1" applyFill="1" applyBorder="1" applyAlignment="1">
      <alignment vertical="center"/>
    </xf>
    <xf numFmtId="0" fontId="75" fillId="2" borderId="33" xfId="0" applyNumberFormat="1" applyFont="1" applyFill="1" applyBorder="1" applyAlignment="1">
      <alignment vertical="center" wrapText="1"/>
    </xf>
    <xf numFmtId="49" fontId="76" fillId="2" borderId="33" xfId="0" applyNumberFormat="1" applyFont="1" applyFill="1" applyBorder="1" applyAlignment="1">
      <alignment horizontal="center" vertical="center" wrapText="1"/>
    </xf>
    <xf numFmtId="49" fontId="77" fillId="2" borderId="17" xfId="0" applyNumberFormat="1" applyFont="1" applyFill="1" applyBorder="1" applyAlignment="1">
      <alignment vertical="center"/>
    </xf>
    <xf numFmtId="49" fontId="78" fillId="2" borderId="19" xfId="0" applyNumberFormat="1" applyFont="1" applyFill="1" applyBorder="1" applyAlignment="1">
      <alignment horizontal="center" vertical="center"/>
    </xf>
    <xf numFmtId="49" fontId="79" fillId="2" borderId="32" xfId="0" applyNumberFormat="1" applyFont="1" applyFill="1" applyBorder="1" applyAlignment="1">
      <alignment horizontal="left" wrapText="1"/>
    </xf>
    <xf numFmtId="49" fontId="80" fillId="2" borderId="38" xfId="0" applyNumberFormat="1" applyFont="1" applyFill="1" applyBorder="1" applyAlignment="1">
      <alignment horizontal="center" wrapText="1"/>
    </xf>
    <xf numFmtId="49" fontId="81" fillId="2" borderId="33" xfId="0" applyNumberFormat="1" applyFont="1" applyFill="1" applyBorder="1" applyAlignment="1">
      <alignment horizontal="center"/>
    </xf>
    <xf numFmtId="4" fontId="82" fillId="2" borderId="16" xfId="0" applyNumberFormat="1" applyFont="1" applyFill="1" applyBorder="1" applyAlignment="1">
      <alignment horizontal="right"/>
    </xf>
    <xf numFmtId="4" fontId="83" fillId="2" borderId="33" xfId="0" applyNumberFormat="1" applyFont="1" applyFill="1" applyBorder="1" applyAlignment="1">
      <alignment horizontal="right"/>
    </xf>
    <xf numFmtId="4" fontId="84" fillId="2" borderId="17" xfId="0" applyNumberFormat="1" applyFont="1" applyFill="1" applyBorder="1" applyAlignment="1">
      <alignment horizontal="right"/>
    </xf>
    <xf numFmtId="0" fontId="85" fillId="2" borderId="27" xfId="0" applyNumberFormat="1" applyFont="1" applyFill="1" applyBorder="1" applyAlignment="1"/>
    <xf numFmtId="0" fontId="86" fillId="2" borderId="28" xfId="0" applyNumberFormat="1" applyFont="1" applyFill="1" applyBorder="1" applyAlignment="1"/>
    <xf numFmtId="0" fontId="87" fillId="2" borderId="29" xfId="0" applyNumberFormat="1" applyFont="1" applyFill="1" applyBorder="1" applyAlignment="1">
      <alignment horizontal="center"/>
    </xf>
    <xf numFmtId="0" fontId="88" fillId="2" borderId="30" xfId="0" applyNumberFormat="1" applyFont="1" applyFill="1" applyBorder="1" applyAlignment="1">
      <alignment horizontal="right"/>
    </xf>
    <xf numFmtId="0" fontId="89" fillId="2" borderId="30" xfId="0" applyNumberFormat="1" applyFont="1" applyFill="1" applyBorder="1" applyAlignment="1"/>
    <xf numFmtId="0" fontId="90" fillId="2" borderId="31" xfId="0" applyNumberFormat="1" applyFont="1" applyFill="1" applyBorder="1" applyAlignment="1"/>
    <xf numFmtId="49" fontId="91" fillId="2" borderId="22" xfId="0" applyNumberFormat="1" applyFont="1" applyFill="1" applyBorder="1" applyAlignment="1">
      <alignment horizontal="left" wrapText="1"/>
    </xf>
    <xf numFmtId="49" fontId="92" fillId="2" borderId="26" xfId="0" applyNumberFormat="1" applyFont="1" applyFill="1" applyBorder="1" applyAlignment="1">
      <alignment horizontal="center" wrapText="1"/>
    </xf>
    <xf numFmtId="49" fontId="93" fillId="2" borderId="24" xfId="0" applyNumberFormat="1" applyFont="1" applyFill="1" applyBorder="1" applyAlignment="1">
      <alignment horizontal="center"/>
    </xf>
    <xf numFmtId="4" fontId="94" fillId="2" borderId="25" xfId="0" applyNumberFormat="1" applyFont="1" applyFill="1" applyBorder="1" applyAlignment="1">
      <alignment horizontal="right"/>
    </xf>
    <xf numFmtId="4" fontId="95" fillId="2" borderId="24" xfId="0" applyNumberFormat="1" applyFont="1" applyFill="1" applyBorder="1" applyAlignment="1">
      <alignment horizontal="right"/>
    </xf>
    <xf numFmtId="4" fontId="96" fillId="2" borderId="39" xfId="0" applyNumberFormat="1" applyFont="1" applyFill="1" applyBorder="1" applyAlignment="1">
      <alignment horizontal="right"/>
    </xf>
    <xf numFmtId="165" fontId="2" fillId="2" borderId="22" xfId="0" applyNumberFormat="1" applyFont="1" applyFill="1" applyBorder="1" applyAlignment="1">
      <alignment horizontal="left" wrapText="1"/>
    </xf>
    <xf numFmtId="0" fontId="97" fillId="2" borderId="7" xfId="0" applyNumberFormat="1" applyFont="1" applyFill="1" applyBorder="1" applyAlignment="1"/>
    <xf numFmtId="0" fontId="98" fillId="2" borderId="40" xfId="0" applyNumberFormat="1" applyFont="1" applyFill="1" applyBorder="1" applyAlignment="1"/>
    <xf numFmtId="0" fontId="99" fillId="2" borderId="40" xfId="0" applyNumberFormat="1" applyFont="1" applyFill="1" applyBorder="1" applyAlignment="1">
      <alignment horizontal="center"/>
    </xf>
    <xf numFmtId="0" fontId="100" fillId="2" borderId="40" xfId="0" applyNumberFormat="1" applyFont="1" applyFill="1" applyBorder="1" applyAlignment="1">
      <alignment horizontal="right"/>
    </xf>
    <xf numFmtId="49" fontId="101" fillId="2" borderId="39" xfId="0" applyNumberFormat="1" applyFont="1" applyFill="1" applyBorder="1" applyAlignment="1">
      <alignment horizontal="left" wrapText="1"/>
    </xf>
    <xf numFmtId="49" fontId="102" fillId="2" borderId="41" xfId="0" applyNumberFormat="1" applyFont="1" applyFill="1" applyBorder="1" applyAlignment="1">
      <alignment horizontal="center" wrapText="1"/>
    </xf>
    <xf numFmtId="49" fontId="103" fillId="2" borderId="42" xfId="0" applyNumberFormat="1" applyFont="1" applyFill="1" applyBorder="1" applyAlignment="1">
      <alignment horizontal="center"/>
    </xf>
    <xf numFmtId="4" fontId="104" fillId="2" borderId="43" xfId="0" applyNumberFormat="1" applyFont="1" applyFill="1" applyBorder="1" applyAlignment="1">
      <alignment horizontal="right"/>
    </xf>
    <xf numFmtId="4" fontId="105" fillId="2" borderId="44" xfId="0" applyNumberFormat="1" applyFont="1" applyFill="1" applyBorder="1" applyAlignment="1">
      <alignment horizontal="right"/>
    </xf>
    <xf numFmtId="0" fontId="1" fillId="2" borderId="1" xfId="0" applyNumberFormat="1" applyFont="1" applyFill="1" applyBorder="1" applyAlignment="1">
      <alignment horizontal="center"/>
    </xf>
    <xf numFmtId="0" fontId="9" fillId="2" borderId="1" xfId="0" applyNumberFormat="1" applyFont="1" applyFill="1" applyBorder="1" applyAlignment="1">
      <alignment horizontal="center"/>
    </xf>
    <xf numFmtId="49" fontId="15" fillId="2" borderId="6" xfId="0" applyNumberFormat="1" applyFont="1" applyFill="1" applyBorder="1" applyAlignment="1">
      <alignment horizontal="left" wrapText="1"/>
    </xf>
    <xf numFmtId="49" fontId="16" fillId="2" borderId="6" xfId="0" applyNumberFormat="1" applyFont="1" applyFill="1" applyBorder="1" applyAlignment="1">
      <alignment wrapText="1"/>
    </xf>
    <xf numFmtId="49" fontId="17" fillId="2" borderId="7" xfId="0" applyNumberFormat="1" applyFont="1" applyFill="1" applyBorder="1" applyAlignment="1">
      <alignment horizontal="left" wrapText="1"/>
    </xf>
    <xf numFmtId="0" fontId="23" fillId="2" borderId="1" xfId="0" applyNumberFormat="1" applyFont="1" applyFill="1" applyBorder="1" applyAlignment="1">
      <alignment horizontal="center"/>
    </xf>
    <xf numFmtId="0" fontId="27" fillId="2" borderId="10" xfId="0" applyNumberFormat="1" applyFont="1" applyFill="1" applyBorder="1" applyAlignment="1">
      <alignment horizontal="center" vertical="center" wrapText="1"/>
    </xf>
    <xf numFmtId="0" fontId="31" fillId="2" borderId="13" xfId="0" applyNumberFormat="1" applyFont="1" applyFill="1" applyBorder="1" applyAlignment="1">
      <alignment horizontal="center" vertical="center" wrapText="1"/>
    </xf>
    <xf numFmtId="0" fontId="35" fillId="2" borderId="16" xfId="0" applyNumberFormat="1" applyFont="1" applyFill="1" applyBorder="1" applyAlignment="1">
      <alignment horizontal="center" vertical="center" wrapText="1"/>
    </xf>
    <xf numFmtId="49" fontId="28" fillId="2" borderId="10" xfId="0" applyNumberFormat="1" applyFont="1" applyFill="1" applyBorder="1" applyAlignment="1">
      <alignment horizontal="center" vertical="center" wrapText="1"/>
    </xf>
    <xf numFmtId="49" fontId="32" fillId="2" borderId="13" xfId="0" applyNumberFormat="1" applyFont="1" applyFill="1" applyBorder="1" applyAlignment="1">
      <alignment horizontal="center" vertical="center" wrapText="1"/>
    </xf>
    <xf numFmtId="49" fontId="36" fillId="2" borderId="16" xfId="0" applyNumberFormat="1" applyFont="1" applyFill="1" applyBorder="1" applyAlignment="1">
      <alignment horizontal="center" vertical="center" wrapText="1"/>
    </xf>
    <xf numFmtId="0" fontId="26" fillId="2" borderId="9" xfId="0" applyNumberFormat="1" applyFont="1" applyFill="1" applyBorder="1" applyAlignment="1">
      <alignment horizontal="center" vertical="center" wrapText="1"/>
    </xf>
    <xf numFmtId="0" fontId="30" fillId="2" borderId="12" xfId="0" applyNumberFormat="1" applyFont="1" applyFill="1" applyBorder="1" applyAlignment="1">
      <alignment horizontal="center" vertical="center" wrapText="1"/>
    </xf>
    <xf numFmtId="0" fontId="34" fillId="2" borderId="15" xfId="0" applyNumberFormat="1" applyFont="1" applyFill="1" applyBorder="1" applyAlignment="1">
      <alignment horizontal="center" vertical="center" wrapText="1"/>
    </xf>
    <xf numFmtId="49" fontId="29" fillId="2" borderId="11" xfId="0" applyNumberFormat="1" applyFont="1" applyFill="1" applyBorder="1" applyAlignment="1">
      <alignment horizontal="center" vertical="center" wrapText="1"/>
    </xf>
    <xf numFmtId="49" fontId="33" fillId="2" borderId="14" xfId="0" applyNumberFormat="1" applyFont="1" applyFill="1" applyBorder="1" applyAlignment="1">
      <alignment horizontal="center" vertical="center" wrapText="1"/>
    </xf>
    <xf numFmtId="49" fontId="37" fillId="2" borderId="17" xfId="0" applyNumberFormat="1" applyFont="1" applyFill="1" applyBorder="1" applyAlignment="1">
      <alignment horizontal="center" vertical="center" wrapText="1"/>
    </xf>
    <xf numFmtId="0" fontId="66" fillId="2" borderId="36" xfId="0" applyNumberFormat="1" applyFont="1" applyFill="1" applyBorder="1" applyAlignment="1">
      <alignment horizontal="center" vertical="center" wrapText="1"/>
    </xf>
    <xf numFmtId="0" fontId="69" fillId="2" borderId="37" xfId="0" applyNumberFormat="1" applyFont="1" applyFill="1" applyBorder="1" applyAlignment="1">
      <alignment horizontal="center" vertical="center" wrapText="1"/>
    </xf>
    <xf numFmtId="0" fontId="65" fillId="2" borderId="9" xfId="0" applyNumberFormat="1" applyFont="1" applyFill="1" applyBorder="1" applyAlignment="1">
      <alignment horizontal="center" vertical="center"/>
    </xf>
    <xf numFmtId="0" fontId="68" fillId="2" borderId="12" xfId="0" applyNumberFormat="1" applyFont="1" applyFill="1" applyBorder="1" applyAlignment="1">
      <alignment horizontal="center" vertical="center"/>
    </xf>
    <xf numFmtId="0" fontId="74" fillId="2" borderId="15" xfId="0" applyNumberFormat="1" applyFont="1" applyFill="1" applyBorder="1" applyAlignment="1">
      <alignment horizontal="center" vertical="center"/>
    </xf>
    <xf numFmtId="49" fontId="67" fillId="2" borderId="10" xfId="0" applyNumberFormat="1" applyFont="1" applyFill="1" applyBorder="1" applyAlignment="1">
      <alignment horizontal="center" vertical="center"/>
    </xf>
    <xf numFmtId="49" fontId="70" fillId="2" borderId="13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right"/>
    </xf>
    <xf numFmtId="0" fontId="0" fillId="0" borderId="1" xfId="0" applyBorder="1"/>
    <xf numFmtId="49" fontId="6" fillId="2" borderId="1" xfId="0" applyNumberFormat="1" applyFont="1" applyFill="1" applyBorder="1" applyAlignment="1">
      <alignment horizontal="center"/>
    </xf>
    <xf numFmtId="0" fontId="6" fillId="2" borderId="1" xfId="0" applyNumberFormat="1" applyFont="1" applyFill="1" applyBorder="1" applyAlignment="1"/>
    <xf numFmtId="49" fontId="6" fillId="2" borderId="1" xfId="0" applyNumberFormat="1" applyFont="1" applyFill="1" applyBorder="1" applyAlignment="1"/>
    <xf numFmtId="0" fontId="2" fillId="2" borderId="9" xfId="0" applyNumberFormat="1" applyFont="1" applyFill="1" applyBorder="1" applyAlignment="1">
      <alignment horizontal="center" vertical="center" wrapText="1"/>
    </xf>
    <xf numFmtId="0" fontId="2" fillId="2" borderId="10" xfId="0" applyNumberFormat="1" applyFont="1" applyFill="1" applyBorder="1" applyAlignment="1">
      <alignment horizontal="center" vertical="center" wrapText="1"/>
    </xf>
    <xf numFmtId="0" fontId="2" fillId="2" borderId="36" xfId="0" applyNumberFormat="1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horizontal="center" vertical="center" wrapText="1"/>
    </xf>
    <xf numFmtId="49" fontId="2" fillId="2" borderId="11" xfId="0" applyNumberFormat="1" applyFont="1" applyFill="1" applyBorder="1" applyAlignment="1">
      <alignment horizontal="center" vertical="center" wrapText="1"/>
    </xf>
    <xf numFmtId="0" fontId="2" fillId="2" borderId="12" xfId="0" applyNumberFormat="1" applyFont="1" applyFill="1" applyBorder="1" applyAlignment="1">
      <alignment horizontal="center" vertical="center" wrapText="1"/>
    </xf>
    <xf numFmtId="0" fontId="2" fillId="2" borderId="13" xfId="0" applyNumberFormat="1" applyFont="1" applyFill="1" applyBorder="1" applyAlignment="1">
      <alignment horizontal="center" vertical="center" wrapText="1"/>
    </xf>
    <xf numFmtId="0" fontId="2" fillId="2" borderId="37" xfId="0" applyNumberFormat="1" applyFont="1" applyFill="1" applyBorder="1" applyAlignment="1">
      <alignment horizontal="center" vertical="center" wrapText="1"/>
    </xf>
    <xf numFmtId="49" fontId="2" fillId="2" borderId="13" xfId="0" applyNumberFormat="1" applyFont="1" applyFill="1" applyBorder="1" applyAlignment="1">
      <alignment horizontal="center" vertical="center" wrapText="1"/>
    </xf>
    <xf numFmtId="49" fontId="2" fillId="2" borderId="14" xfId="0" applyNumberFormat="1" applyFont="1" applyFill="1" applyBorder="1" applyAlignment="1">
      <alignment horizontal="center" vertical="center" wrapText="1"/>
    </xf>
    <xf numFmtId="0" fontId="2" fillId="2" borderId="15" xfId="0" applyNumberFormat="1" applyFont="1" applyFill="1" applyBorder="1" applyAlignment="1">
      <alignment horizontal="center" vertical="center" wrapText="1"/>
    </xf>
    <xf numFmtId="0" fontId="2" fillId="2" borderId="16" xfId="0" applyNumberFormat="1" applyFont="1" applyFill="1" applyBorder="1" applyAlignment="1">
      <alignment horizontal="center" vertical="center" wrapText="1"/>
    </xf>
    <xf numFmtId="0" fontId="2" fillId="2" borderId="33" xfId="0" applyNumberFormat="1" applyFont="1" applyFill="1" applyBorder="1" applyAlignment="1">
      <alignment horizontal="center" vertical="center" wrapText="1"/>
    </xf>
    <xf numFmtId="49" fontId="2" fillId="2" borderId="16" xfId="0" applyNumberFormat="1" applyFont="1" applyFill="1" applyBorder="1" applyAlignment="1">
      <alignment horizontal="center" vertical="center" wrapText="1"/>
    </xf>
    <xf numFmtId="49" fontId="2" fillId="2" borderId="17" xfId="0" applyNumberFormat="1" applyFont="1" applyFill="1" applyBorder="1" applyAlignment="1">
      <alignment horizontal="center" vertical="center" wrapText="1"/>
    </xf>
    <xf numFmtId="0" fontId="2" fillId="2" borderId="18" xfId="0" applyNumberFormat="1" applyFont="1" applyFill="1" applyBorder="1" applyAlignment="1">
      <alignment horizontal="center" vertical="center"/>
    </xf>
    <xf numFmtId="0" fontId="2" fillId="2" borderId="2" xfId="0" applyNumberFormat="1" applyFont="1" applyFill="1" applyBorder="1" applyAlignment="1">
      <alignment horizontal="center" vertical="center"/>
    </xf>
    <xf numFmtId="0" fontId="2" fillId="2" borderId="19" xfId="0" applyNumberFormat="1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/>
    </xf>
    <xf numFmtId="49" fontId="2" fillId="2" borderId="19" xfId="0" applyNumberFormat="1" applyFont="1" applyFill="1" applyBorder="1" applyAlignment="1">
      <alignment horizontal="center" vertical="center"/>
    </xf>
    <xf numFmtId="49" fontId="2" fillId="2" borderId="21" xfId="0" applyNumberFormat="1" applyFont="1" applyFill="1" applyBorder="1" applyAlignment="1">
      <alignment horizontal="center" vertical="center"/>
    </xf>
    <xf numFmtId="49" fontId="79" fillId="2" borderId="45" xfId="0" applyNumberFormat="1" applyFont="1" applyFill="1" applyBorder="1" applyAlignment="1">
      <alignment horizontal="left" wrapText="1"/>
    </xf>
    <xf numFmtId="49" fontId="79" fillId="2" borderId="23" xfId="0" applyNumberFormat="1" applyFont="1" applyFill="1" applyBorder="1" applyAlignment="1">
      <alignment horizontal="center" wrapText="1"/>
    </xf>
    <xf numFmtId="49" fontId="79" fillId="2" borderId="25" xfId="0" applyNumberFormat="1" applyFont="1" applyFill="1" applyBorder="1" applyAlignment="1">
      <alignment horizontal="center" wrapText="1"/>
    </xf>
    <xf numFmtId="4" fontId="79" fillId="2" borderId="25" xfId="0" applyNumberFormat="1" applyFont="1" applyFill="1" applyBorder="1" applyAlignment="1">
      <alignment horizontal="right"/>
    </xf>
    <xf numFmtId="4" fontId="79" fillId="2" borderId="39" xfId="0" applyNumberFormat="1" applyFont="1" applyFill="1" applyBorder="1" applyAlignment="1">
      <alignment horizontal="right"/>
    </xf>
    <xf numFmtId="0" fontId="2" fillId="2" borderId="46" xfId="0" applyNumberFormat="1" applyFont="1" applyFill="1" applyBorder="1" applyAlignment="1">
      <alignment horizontal="left"/>
    </xf>
    <xf numFmtId="0" fontId="2" fillId="2" borderId="28" xfId="0" applyNumberFormat="1" applyFont="1" applyFill="1" applyBorder="1" applyAlignment="1">
      <alignment horizontal="center"/>
    </xf>
    <xf numFmtId="0" fontId="2" fillId="2" borderId="30" xfId="0" applyNumberFormat="1" applyFont="1" applyFill="1" applyBorder="1" applyAlignment="1">
      <alignment horizontal="center"/>
    </xf>
    <xf numFmtId="49" fontId="2" fillId="2" borderId="30" xfId="0" applyNumberFormat="1" applyFont="1" applyFill="1" applyBorder="1" applyAlignment="1">
      <alignment horizontal="center"/>
    </xf>
    <xf numFmtId="49" fontId="2" fillId="2" borderId="31" xfId="0" applyNumberFormat="1" applyFont="1" applyFill="1" applyBorder="1" applyAlignment="1">
      <alignment horizontal="center"/>
    </xf>
    <xf numFmtId="49" fontId="79" fillId="2" borderId="15" xfId="0" applyNumberFormat="1" applyFont="1" applyFill="1" applyBorder="1" applyAlignment="1">
      <alignment horizontal="center" wrapText="1"/>
    </xf>
    <xf numFmtId="49" fontId="79" fillId="2" borderId="16" xfId="0" applyNumberFormat="1" applyFont="1" applyFill="1" applyBorder="1" applyAlignment="1">
      <alignment horizontal="center" wrapText="1"/>
    </xf>
    <xf numFmtId="4" fontId="79" fillId="2" borderId="16" xfId="0" applyNumberFormat="1" applyFont="1" applyFill="1" applyBorder="1" applyAlignment="1">
      <alignment horizontal="right"/>
    </xf>
    <xf numFmtId="4" fontId="79" fillId="2" borderId="17" xfId="0" applyNumberFormat="1" applyFont="1" applyFill="1" applyBorder="1" applyAlignment="1">
      <alignment horizontal="right"/>
    </xf>
    <xf numFmtId="49" fontId="2" fillId="2" borderId="22" xfId="0" applyNumberFormat="1" applyFont="1" applyFill="1" applyBorder="1" applyAlignment="1">
      <alignment horizontal="left" wrapText="1"/>
    </xf>
    <xf numFmtId="49" fontId="2" fillId="2" borderId="23" xfId="0" applyNumberFormat="1" applyFont="1" applyFill="1" applyBorder="1" applyAlignment="1">
      <alignment horizontal="center" wrapText="1"/>
    </xf>
    <xf numFmtId="49" fontId="2" fillId="2" borderId="25" xfId="0" applyNumberFormat="1" applyFont="1" applyFill="1" applyBorder="1" applyAlignment="1">
      <alignment horizontal="center" wrapText="1"/>
    </xf>
    <xf numFmtId="4" fontId="2" fillId="2" borderId="25" xfId="0" applyNumberFormat="1" applyFont="1" applyFill="1" applyBorder="1" applyAlignment="1">
      <alignment horizontal="right"/>
    </xf>
    <xf numFmtId="4" fontId="2" fillId="2" borderId="39" xfId="0" applyNumberFormat="1" applyFont="1" applyFill="1" applyBorder="1" applyAlignment="1">
      <alignment horizontal="right"/>
    </xf>
    <xf numFmtId="0" fontId="6" fillId="2" borderId="34" xfId="0" applyNumberFormat="1" applyFont="1" applyFill="1" applyBorder="1" applyAlignment="1">
      <alignment horizontal="left"/>
    </xf>
    <xf numFmtId="0" fontId="6" fillId="2" borderId="35" xfId="0" applyNumberFormat="1" applyFont="1" applyFill="1" applyBorder="1" applyAlignment="1">
      <alignment horizontal="center"/>
    </xf>
    <xf numFmtId="0" fontId="6" fillId="2" borderId="35" xfId="0" applyNumberFormat="1" applyFont="1" applyFill="1" applyBorder="1" applyAlignment="1">
      <alignment horizontal="left"/>
    </xf>
    <xf numFmtId="49" fontId="6" fillId="2" borderId="35" xfId="0" applyNumberFormat="1" applyFont="1" applyFill="1" applyBorder="1" applyAlignment="1"/>
    <xf numFmtId="0" fontId="6" fillId="2" borderId="35" xfId="0" applyNumberFormat="1" applyFont="1" applyFill="1" applyBorder="1" applyAlignment="1"/>
    <xf numFmtId="0" fontId="2" fillId="2" borderId="1" xfId="0" applyNumberFormat="1" applyFont="1" applyFill="1" applyBorder="1" applyAlignment="1">
      <alignment horizontal="left"/>
    </xf>
    <xf numFmtId="0" fontId="2" fillId="2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</xdr:row>
      <xdr:rowOff>190500</xdr:rowOff>
    </xdr:from>
    <xdr:to>
      <xdr:col>2</xdr:col>
      <xdr:colOff>2161289</xdr:colOff>
      <xdr:row>29</xdr:row>
      <xdr:rowOff>47625</xdr:rowOff>
    </xdr:to>
    <xdr:grpSp>
      <xdr:nvGrpSpPr>
        <xdr:cNvPr id="2" name="Group 0"/>
        <xdr:cNvGrpSpPr/>
      </xdr:nvGrpSpPr>
      <xdr:grpSpPr>
        <a:xfrm>
          <a:off x="0" y="6877050"/>
          <a:ext cx="5352164" cy="371475"/>
          <a:chOff x="0" y="0"/>
          <a:chExt cx="1023" cy="36"/>
        </a:xfrm>
      </xdr:grpSpPr>
      <xdr:sp macro="" textlink="">
        <xdr:nvSpPr>
          <xdr:cNvPr id="3" name="Shape 1"/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5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7" name="Shape 1"/>
          <xdr:cNvSpPr/>
        </xdr:nvSpPr>
        <xdr:spPr>
          <a:xfrm>
            <a:off x="625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8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30</xdr:row>
      <xdr:rowOff>76200</xdr:rowOff>
    </xdr:from>
    <xdr:to>
      <xdr:col>2</xdr:col>
      <xdr:colOff>2161289</xdr:colOff>
      <xdr:row>33</xdr:row>
      <xdr:rowOff>66675</xdr:rowOff>
    </xdr:to>
    <xdr:grpSp>
      <xdr:nvGrpSpPr>
        <xdr:cNvPr id="10" name="Group 0"/>
        <xdr:cNvGrpSpPr/>
      </xdr:nvGrpSpPr>
      <xdr:grpSpPr>
        <a:xfrm>
          <a:off x="0" y="7439025"/>
          <a:ext cx="5352164" cy="476250"/>
          <a:chOff x="0" y="0"/>
          <a:chExt cx="1023" cy="50"/>
        </a:xfrm>
      </xdr:grpSpPr>
      <xdr:sp macro="" textlink="">
        <xdr:nvSpPr>
          <xdr:cNvPr id="11" name="Shape 1"/>
          <xdr:cNvSpPr/>
        </xdr:nvSpPr>
        <xdr:spPr>
          <a:xfrm>
            <a:off x="1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2" name="Shape 1"/>
          <xdr:cNvSpPr/>
        </xdr:nvSpPr>
        <xdr:spPr>
          <a:xfrm>
            <a:off x="404" y="1"/>
            <a:ext cx="165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13" name="Shape 1"/>
          <xdr:cNvSpPr/>
        </xdr:nvSpPr>
        <xdr:spPr>
          <a:xfrm>
            <a:off x="404" y="29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4" name="Shape 1"/>
          <xdr:cNvSpPr/>
        </xdr:nvSpPr>
        <xdr:spPr>
          <a:xfrm>
            <a:off x="404" y="29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15" name="Shape 1"/>
          <xdr:cNvSpPr/>
        </xdr:nvSpPr>
        <xdr:spPr>
          <a:xfrm>
            <a:off x="625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16" name="Shape 1"/>
          <xdr:cNvSpPr/>
        </xdr:nvSpPr>
        <xdr:spPr>
          <a:xfrm>
            <a:off x="625" y="29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7" name="Shape 1"/>
          <xdr:cNvSpPr/>
        </xdr:nvSpPr>
        <xdr:spPr>
          <a:xfrm>
            <a:off x="625" y="29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34</xdr:row>
      <xdr:rowOff>95250</xdr:rowOff>
    </xdr:from>
    <xdr:to>
      <xdr:col>2</xdr:col>
      <xdr:colOff>2161289</xdr:colOff>
      <xdr:row>36</xdr:row>
      <xdr:rowOff>114300</xdr:rowOff>
    </xdr:to>
    <xdr:grpSp>
      <xdr:nvGrpSpPr>
        <xdr:cNvPr id="18" name="Group 0"/>
        <xdr:cNvGrpSpPr/>
      </xdr:nvGrpSpPr>
      <xdr:grpSpPr>
        <a:xfrm>
          <a:off x="0" y="8105775"/>
          <a:ext cx="5352164" cy="342900"/>
          <a:chOff x="0" y="0"/>
          <a:chExt cx="1023" cy="36"/>
        </a:xfrm>
      </xdr:grpSpPr>
      <xdr:sp macro="" textlink="">
        <xdr:nvSpPr>
          <xdr:cNvPr id="19" name="Shape 1"/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0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21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2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23" name="Shape 1"/>
          <xdr:cNvSpPr/>
        </xdr:nvSpPr>
        <xdr:spPr>
          <a:xfrm>
            <a:off x="625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24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5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27</xdr:row>
      <xdr:rowOff>0</xdr:rowOff>
    </xdr:from>
    <xdr:to>
      <xdr:col>2</xdr:col>
      <xdr:colOff>2161289</xdr:colOff>
      <xdr:row>29</xdr:row>
      <xdr:rowOff>47625</xdr:rowOff>
    </xdr:to>
    <xdr:grpSp>
      <xdr:nvGrpSpPr>
        <xdr:cNvPr id="98" name="Group 0"/>
        <xdr:cNvGrpSpPr/>
      </xdr:nvGrpSpPr>
      <xdr:grpSpPr>
        <a:xfrm>
          <a:off x="0" y="6877050"/>
          <a:ext cx="5352164" cy="371475"/>
          <a:chOff x="0" y="0"/>
          <a:chExt cx="1023" cy="36"/>
        </a:xfrm>
      </xdr:grpSpPr>
      <xdr:sp macro="" textlink="">
        <xdr:nvSpPr>
          <xdr:cNvPr id="99" name="Shape 1"/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00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101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02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103" name="Shape 1"/>
          <xdr:cNvSpPr/>
        </xdr:nvSpPr>
        <xdr:spPr>
          <a:xfrm>
            <a:off x="625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104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05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30</xdr:row>
      <xdr:rowOff>76200</xdr:rowOff>
    </xdr:from>
    <xdr:to>
      <xdr:col>2</xdr:col>
      <xdr:colOff>2161289</xdr:colOff>
      <xdr:row>33</xdr:row>
      <xdr:rowOff>66675</xdr:rowOff>
    </xdr:to>
    <xdr:grpSp>
      <xdr:nvGrpSpPr>
        <xdr:cNvPr id="106" name="Group 0"/>
        <xdr:cNvGrpSpPr/>
      </xdr:nvGrpSpPr>
      <xdr:grpSpPr>
        <a:xfrm>
          <a:off x="0" y="7439025"/>
          <a:ext cx="5352164" cy="476250"/>
          <a:chOff x="0" y="0"/>
          <a:chExt cx="1023" cy="50"/>
        </a:xfrm>
      </xdr:grpSpPr>
      <xdr:sp macro="" textlink="">
        <xdr:nvSpPr>
          <xdr:cNvPr id="107" name="Shape 1"/>
          <xdr:cNvSpPr/>
        </xdr:nvSpPr>
        <xdr:spPr>
          <a:xfrm>
            <a:off x="1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08" name="Shape 1"/>
          <xdr:cNvSpPr/>
        </xdr:nvSpPr>
        <xdr:spPr>
          <a:xfrm>
            <a:off x="404" y="1"/>
            <a:ext cx="165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109" name="Shape 1"/>
          <xdr:cNvSpPr/>
        </xdr:nvSpPr>
        <xdr:spPr>
          <a:xfrm>
            <a:off x="404" y="29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10" name="Shape 1"/>
          <xdr:cNvSpPr/>
        </xdr:nvSpPr>
        <xdr:spPr>
          <a:xfrm>
            <a:off x="404" y="29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111" name="Shape 1"/>
          <xdr:cNvSpPr/>
        </xdr:nvSpPr>
        <xdr:spPr>
          <a:xfrm>
            <a:off x="625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112" name="Shape 1"/>
          <xdr:cNvSpPr/>
        </xdr:nvSpPr>
        <xdr:spPr>
          <a:xfrm>
            <a:off x="625" y="29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13" name="Shape 1"/>
          <xdr:cNvSpPr/>
        </xdr:nvSpPr>
        <xdr:spPr>
          <a:xfrm>
            <a:off x="625" y="29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34</xdr:row>
      <xdr:rowOff>95250</xdr:rowOff>
    </xdr:from>
    <xdr:to>
      <xdr:col>2</xdr:col>
      <xdr:colOff>2161289</xdr:colOff>
      <xdr:row>36</xdr:row>
      <xdr:rowOff>114300</xdr:rowOff>
    </xdr:to>
    <xdr:grpSp>
      <xdr:nvGrpSpPr>
        <xdr:cNvPr id="114" name="Group 0"/>
        <xdr:cNvGrpSpPr/>
      </xdr:nvGrpSpPr>
      <xdr:grpSpPr>
        <a:xfrm>
          <a:off x="0" y="8105775"/>
          <a:ext cx="5352164" cy="342900"/>
          <a:chOff x="0" y="0"/>
          <a:chExt cx="1023" cy="36"/>
        </a:xfrm>
      </xdr:grpSpPr>
      <xdr:sp macro="" textlink="">
        <xdr:nvSpPr>
          <xdr:cNvPr id="115" name="Shape 1"/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16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117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18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119" name="Shape 1"/>
          <xdr:cNvSpPr/>
        </xdr:nvSpPr>
        <xdr:spPr>
          <a:xfrm>
            <a:off x="625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120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21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27</xdr:row>
      <xdr:rowOff>0</xdr:rowOff>
    </xdr:from>
    <xdr:to>
      <xdr:col>2</xdr:col>
      <xdr:colOff>2161289</xdr:colOff>
      <xdr:row>29</xdr:row>
      <xdr:rowOff>47625</xdr:rowOff>
    </xdr:to>
    <xdr:grpSp>
      <xdr:nvGrpSpPr>
        <xdr:cNvPr id="122" name="Group 0"/>
        <xdr:cNvGrpSpPr/>
      </xdr:nvGrpSpPr>
      <xdr:grpSpPr>
        <a:xfrm>
          <a:off x="0" y="6877050"/>
          <a:ext cx="5352164" cy="371475"/>
          <a:chOff x="0" y="0"/>
          <a:chExt cx="1023" cy="36"/>
        </a:xfrm>
      </xdr:grpSpPr>
      <xdr:sp macro="" textlink="">
        <xdr:nvSpPr>
          <xdr:cNvPr id="123" name="Shape 1"/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24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125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26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127" name="Shape 1"/>
          <xdr:cNvSpPr/>
        </xdr:nvSpPr>
        <xdr:spPr>
          <a:xfrm>
            <a:off x="625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128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29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30</xdr:row>
      <xdr:rowOff>76200</xdr:rowOff>
    </xdr:from>
    <xdr:to>
      <xdr:col>2</xdr:col>
      <xdr:colOff>2161289</xdr:colOff>
      <xdr:row>33</xdr:row>
      <xdr:rowOff>66675</xdr:rowOff>
    </xdr:to>
    <xdr:grpSp>
      <xdr:nvGrpSpPr>
        <xdr:cNvPr id="130" name="Group 0"/>
        <xdr:cNvGrpSpPr/>
      </xdr:nvGrpSpPr>
      <xdr:grpSpPr>
        <a:xfrm>
          <a:off x="0" y="7439025"/>
          <a:ext cx="5352164" cy="476250"/>
          <a:chOff x="0" y="0"/>
          <a:chExt cx="1023" cy="50"/>
        </a:xfrm>
      </xdr:grpSpPr>
      <xdr:sp macro="" textlink="">
        <xdr:nvSpPr>
          <xdr:cNvPr id="131" name="Shape 1"/>
          <xdr:cNvSpPr/>
        </xdr:nvSpPr>
        <xdr:spPr>
          <a:xfrm>
            <a:off x="1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32" name="Shape 1"/>
          <xdr:cNvSpPr/>
        </xdr:nvSpPr>
        <xdr:spPr>
          <a:xfrm>
            <a:off x="404" y="1"/>
            <a:ext cx="165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133" name="Shape 1"/>
          <xdr:cNvSpPr/>
        </xdr:nvSpPr>
        <xdr:spPr>
          <a:xfrm>
            <a:off x="404" y="29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34" name="Shape 1"/>
          <xdr:cNvSpPr/>
        </xdr:nvSpPr>
        <xdr:spPr>
          <a:xfrm>
            <a:off x="404" y="29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135" name="Shape 1"/>
          <xdr:cNvSpPr/>
        </xdr:nvSpPr>
        <xdr:spPr>
          <a:xfrm>
            <a:off x="625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136" name="Shape 1"/>
          <xdr:cNvSpPr/>
        </xdr:nvSpPr>
        <xdr:spPr>
          <a:xfrm>
            <a:off x="625" y="29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37" name="Shape 1"/>
          <xdr:cNvSpPr/>
        </xdr:nvSpPr>
        <xdr:spPr>
          <a:xfrm>
            <a:off x="625" y="29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34</xdr:row>
      <xdr:rowOff>95250</xdr:rowOff>
    </xdr:from>
    <xdr:to>
      <xdr:col>2</xdr:col>
      <xdr:colOff>2161289</xdr:colOff>
      <xdr:row>36</xdr:row>
      <xdr:rowOff>114300</xdr:rowOff>
    </xdr:to>
    <xdr:grpSp>
      <xdr:nvGrpSpPr>
        <xdr:cNvPr id="138" name="Group 0"/>
        <xdr:cNvGrpSpPr/>
      </xdr:nvGrpSpPr>
      <xdr:grpSpPr>
        <a:xfrm>
          <a:off x="0" y="8105775"/>
          <a:ext cx="5352164" cy="342900"/>
          <a:chOff x="0" y="0"/>
          <a:chExt cx="1023" cy="36"/>
        </a:xfrm>
      </xdr:grpSpPr>
      <xdr:sp macro="" textlink="">
        <xdr:nvSpPr>
          <xdr:cNvPr id="139" name="Shape 1"/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40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141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42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143" name="Shape 1"/>
          <xdr:cNvSpPr/>
        </xdr:nvSpPr>
        <xdr:spPr>
          <a:xfrm>
            <a:off x="625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144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45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27</xdr:row>
      <xdr:rowOff>0</xdr:rowOff>
    </xdr:from>
    <xdr:to>
      <xdr:col>2</xdr:col>
      <xdr:colOff>2161289</xdr:colOff>
      <xdr:row>29</xdr:row>
      <xdr:rowOff>47625</xdr:rowOff>
    </xdr:to>
    <xdr:grpSp>
      <xdr:nvGrpSpPr>
        <xdr:cNvPr id="146" name="Group 0"/>
        <xdr:cNvGrpSpPr/>
      </xdr:nvGrpSpPr>
      <xdr:grpSpPr>
        <a:xfrm>
          <a:off x="0" y="6877050"/>
          <a:ext cx="5352164" cy="371475"/>
          <a:chOff x="0" y="0"/>
          <a:chExt cx="1023" cy="36"/>
        </a:xfrm>
      </xdr:grpSpPr>
      <xdr:sp macro="" textlink="">
        <xdr:nvSpPr>
          <xdr:cNvPr id="147" name="Shape 1"/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48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149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50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151" name="Shape 1"/>
          <xdr:cNvSpPr/>
        </xdr:nvSpPr>
        <xdr:spPr>
          <a:xfrm>
            <a:off x="625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152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53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30</xdr:row>
      <xdr:rowOff>76200</xdr:rowOff>
    </xdr:from>
    <xdr:to>
      <xdr:col>2</xdr:col>
      <xdr:colOff>2161289</xdr:colOff>
      <xdr:row>33</xdr:row>
      <xdr:rowOff>66675</xdr:rowOff>
    </xdr:to>
    <xdr:grpSp>
      <xdr:nvGrpSpPr>
        <xdr:cNvPr id="154" name="Group 0"/>
        <xdr:cNvGrpSpPr/>
      </xdr:nvGrpSpPr>
      <xdr:grpSpPr>
        <a:xfrm>
          <a:off x="0" y="7439025"/>
          <a:ext cx="5352164" cy="476250"/>
          <a:chOff x="0" y="0"/>
          <a:chExt cx="1023" cy="50"/>
        </a:xfrm>
      </xdr:grpSpPr>
      <xdr:sp macro="" textlink="">
        <xdr:nvSpPr>
          <xdr:cNvPr id="155" name="Shape 1"/>
          <xdr:cNvSpPr/>
        </xdr:nvSpPr>
        <xdr:spPr>
          <a:xfrm>
            <a:off x="1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56" name="Shape 1"/>
          <xdr:cNvSpPr/>
        </xdr:nvSpPr>
        <xdr:spPr>
          <a:xfrm>
            <a:off x="404" y="1"/>
            <a:ext cx="165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157" name="Shape 1"/>
          <xdr:cNvSpPr/>
        </xdr:nvSpPr>
        <xdr:spPr>
          <a:xfrm>
            <a:off x="404" y="29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58" name="Shape 1"/>
          <xdr:cNvSpPr/>
        </xdr:nvSpPr>
        <xdr:spPr>
          <a:xfrm>
            <a:off x="404" y="29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159" name="Shape 1"/>
          <xdr:cNvSpPr/>
        </xdr:nvSpPr>
        <xdr:spPr>
          <a:xfrm>
            <a:off x="625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160" name="Shape 1"/>
          <xdr:cNvSpPr/>
        </xdr:nvSpPr>
        <xdr:spPr>
          <a:xfrm>
            <a:off x="625" y="29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61" name="Shape 1"/>
          <xdr:cNvSpPr/>
        </xdr:nvSpPr>
        <xdr:spPr>
          <a:xfrm>
            <a:off x="625" y="29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34</xdr:row>
      <xdr:rowOff>95250</xdr:rowOff>
    </xdr:from>
    <xdr:to>
      <xdr:col>2</xdr:col>
      <xdr:colOff>2161289</xdr:colOff>
      <xdr:row>36</xdr:row>
      <xdr:rowOff>114300</xdr:rowOff>
    </xdr:to>
    <xdr:grpSp>
      <xdr:nvGrpSpPr>
        <xdr:cNvPr id="162" name="Group 0"/>
        <xdr:cNvGrpSpPr/>
      </xdr:nvGrpSpPr>
      <xdr:grpSpPr>
        <a:xfrm>
          <a:off x="0" y="8105775"/>
          <a:ext cx="5352164" cy="342900"/>
          <a:chOff x="0" y="0"/>
          <a:chExt cx="1023" cy="36"/>
        </a:xfrm>
      </xdr:grpSpPr>
      <xdr:sp macro="" textlink="">
        <xdr:nvSpPr>
          <xdr:cNvPr id="163" name="Shape 1"/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64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165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66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167" name="Shape 1"/>
          <xdr:cNvSpPr/>
        </xdr:nvSpPr>
        <xdr:spPr>
          <a:xfrm>
            <a:off x="625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168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69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60;&#1086;&#1088;&#1084;&#1072;%20117%20&#1085;&#1072;%2001.07.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оходы"/>
      <sheetName val="Расходы"/>
      <sheetName val="Источники"/>
      <sheetName val="_params"/>
    </sheetNames>
    <sheetDataSet>
      <sheetData sheetId="0">
        <row r="19">
          <cell r="D19">
            <v>151169500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0"/>
  <sheetViews>
    <sheetView showGridLines="0" workbookViewId="0">
      <selection activeCell="C24" sqref="C24"/>
    </sheetView>
  </sheetViews>
  <sheetFormatPr defaultRowHeight="12.75" customHeight="1" x14ac:dyDescent="0.25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83"/>
      <c r="B1" s="83"/>
      <c r="C1" s="83"/>
      <c r="D1" s="83"/>
      <c r="E1" s="1"/>
      <c r="F1" s="2"/>
    </row>
    <row r="2" spans="1:6" ht="15" x14ac:dyDescent="0.25">
      <c r="A2" s="83" t="s">
        <v>1</v>
      </c>
      <c r="B2" s="83"/>
      <c r="C2" s="83"/>
      <c r="D2" s="83"/>
      <c r="E2" s="3"/>
      <c r="F2" s="4" t="s">
        <v>2</v>
      </c>
    </row>
    <row r="3" spans="1:6" ht="15" x14ac:dyDescent="0.25">
      <c r="A3" s="5"/>
      <c r="B3" s="5"/>
      <c r="C3" s="5"/>
      <c r="D3" s="5"/>
      <c r="E3" s="6" t="s">
        <v>3</v>
      </c>
      <c r="F3" s="7" t="s">
        <v>4</v>
      </c>
    </row>
    <row r="4" spans="1:6" ht="15" x14ac:dyDescent="0.25">
      <c r="A4" s="160" t="s">
        <v>424</v>
      </c>
      <c r="B4" s="84"/>
      <c r="C4" s="84"/>
      <c r="D4" s="84"/>
      <c r="E4" s="8" t="s">
        <v>5</v>
      </c>
      <c r="F4" s="9" t="s">
        <v>6</v>
      </c>
    </row>
    <row r="5" spans="1:6" ht="15" x14ac:dyDescent="0.25">
      <c r="A5" s="10"/>
      <c r="B5" s="10"/>
      <c r="C5" s="10"/>
      <c r="D5" s="10"/>
      <c r="E5" s="8" t="s">
        <v>7</v>
      </c>
      <c r="F5" s="11" t="s">
        <v>17</v>
      </c>
    </row>
    <row r="6" spans="1:6" ht="15" x14ac:dyDescent="0.25">
      <c r="A6" s="12" t="s">
        <v>8</v>
      </c>
      <c r="B6" s="85" t="s">
        <v>13</v>
      </c>
      <c r="C6" s="86"/>
      <c r="D6" s="86"/>
      <c r="E6" s="8" t="s">
        <v>9</v>
      </c>
      <c r="F6" s="11">
        <v>0</v>
      </c>
    </row>
    <row r="7" spans="1:6" ht="15" x14ac:dyDescent="0.25">
      <c r="A7" s="12" t="s">
        <v>10</v>
      </c>
      <c r="B7" s="87" t="s">
        <v>14</v>
      </c>
      <c r="C7" s="87"/>
      <c r="D7" s="87"/>
      <c r="E7" s="8" t="s">
        <v>11</v>
      </c>
      <c r="F7" s="13" t="s">
        <v>19</v>
      </c>
    </row>
    <row r="8" spans="1:6" ht="15" x14ac:dyDescent="0.25">
      <c r="A8" s="12" t="s">
        <v>15</v>
      </c>
      <c r="B8" s="12"/>
      <c r="C8" s="12"/>
      <c r="D8" s="14"/>
      <c r="E8" s="8"/>
      <c r="F8" s="15"/>
    </row>
    <row r="9" spans="1:6" ht="15" x14ac:dyDescent="0.25">
      <c r="A9" s="12" t="s">
        <v>16</v>
      </c>
      <c r="B9" s="12"/>
      <c r="C9" s="16"/>
      <c r="D9" s="14"/>
      <c r="E9" s="8" t="s">
        <v>0</v>
      </c>
      <c r="F9" s="17" t="s">
        <v>12</v>
      </c>
    </row>
    <row r="10" spans="1:6" ht="20.25" customHeight="1" x14ac:dyDescent="0.25">
      <c r="A10" s="88" t="s">
        <v>20</v>
      </c>
      <c r="B10" s="88"/>
      <c r="C10" s="88"/>
      <c r="D10" s="88"/>
      <c r="E10" s="18"/>
      <c r="F10" s="19"/>
    </row>
    <row r="11" spans="1:6" ht="4.1500000000000004" customHeight="1" x14ac:dyDescent="0.25">
      <c r="A11" s="95" t="s">
        <v>21</v>
      </c>
      <c r="B11" s="89" t="s">
        <v>22</v>
      </c>
      <c r="C11" s="89" t="s">
        <v>23</v>
      </c>
      <c r="D11" s="92" t="s">
        <v>24</v>
      </c>
      <c r="E11" s="92" t="s">
        <v>25</v>
      </c>
      <c r="F11" s="98" t="s">
        <v>26</v>
      </c>
    </row>
    <row r="12" spans="1:6" ht="3.6" customHeight="1" x14ac:dyDescent="0.25">
      <c r="A12" s="96"/>
      <c r="B12" s="90"/>
      <c r="C12" s="90"/>
      <c r="D12" s="93"/>
      <c r="E12" s="93"/>
      <c r="F12" s="99"/>
    </row>
    <row r="13" spans="1:6" ht="3" customHeight="1" x14ac:dyDescent="0.25">
      <c r="A13" s="96"/>
      <c r="B13" s="90"/>
      <c r="C13" s="90"/>
      <c r="D13" s="93"/>
      <c r="E13" s="93"/>
      <c r="F13" s="99"/>
    </row>
    <row r="14" spans="1:6" ht="3" customHeight="1" x14ac:dyDescent="0.25">
      <c r="A14" s="96"/>
      <c r="B14" s="90"/>
      <c r="C14" s="90"/>
      <c r="D14" s="93"/>
      <c r="E14" s="93"/>
      <c r="F14" s="99"/>
    </row>
    <row r="15" spans="1:6" ht="3" customHeight="1" x14ac:dyDescent="0.25">
      <c r="A15" s="96"/>
      <c r="B15" s="90"/>
      <c r="C15" s="90"/>
      <c r="D15" s="93"/>
      <c r="E15" s="93"/>
      <c r="F15" s="99"/>
    </row>
    <row r="16" spans="1:6" ht="3" customHeight="1" x14ac:dyDescent="0.25">
      <c r="A16" s="96"/>
      <c r="B16" s="90"/>
      <c r="C16" s="90"/>
      <c r="D16" s="93"/>
      <c r="E16" s="93"/>
      <c r="F16" s="99"/>
    </row>
    <row r="17" spans="1:6" ht="23.45" customHeight="1" x14ac:dyDescent="0.25">
      <c r="A17" s="97"/>
      <c r="B17" s="91"/>
      <c r="C17" s="91"/>
      <c r="D17" s="94"/>
      <c r="E17" s="94"/>
      <c r="F17" s="100"/>
    </row>
    <row r="18" spans="1:6" ht="12.6" customHeight="1" x14ac:dyDescent="0.25">
      <c r="A18" s="20">
        <v>1</v>
      </c>
      <c r="B18" s="21">
        <v>2</v>
      </c>
      <c r="C18" s="22">
        <v>3</v>
      </c>
      <c r="D18" s="23" t="s">
        <v>27</v>
      </c>
      <c r="E18" s="24" t="s">
        <v>28</v>
      </c>
      <c r="F18" s="25" t="s">
        <v>29</v>
      </c>
    </row>
    <row r="19" spans="1:6" ht="15" x14ac:dyDescent="0.25">
      <c r="A19" s="26" t="s">
        <v>30</v>
      </c>
      <c r="B19" s="27" t="s">
        <v>31</v>
      </c>
      <c r="C19" s="28" t="s">
        <v>32</v>
      </c>
      <c r="D19" s="29">
        <v>151169500</v>
      </c>
      <c r="E19" s="30">
        <v>46808308.789999999</v>
      </c>
      <c r="F19" s="29">
        <f>IF(OR(D19="-",IF(E19="-",0,E19)&gt;=IF(D19="-",0,D19)),"-",IF(D19="-",0,D19)-IF(E19="-",0,E19))</f>
        <v>104361191.21000001</v>
      </c>
    </row>
    <row r="20" spans="1:6" ht="15" x14ac:dyDescent="0.25">
      <c r="A20" s="31" t="s">
        <v>33</v>
      </c>
      <c r="B20" s="32"/>
      <c r="C20" s="33"/>
      <c r="D20" s="34"/>
      <c r="E20" s="34"/>
      <c r="F20" s="35"/>
    </row>
    <row r="21" spans="1:6" ht="15" x14ac:dyDescent="0.25">
      <c r="A21" s="36" t="s">
        <v>34</v>
      </c>
      <c r="B21" s="37" t="s">
        <v>31</v>
      </c>
      <c r="C21" s="38" t="s">
        <v>35</v>
      </c>
      <c r="D21" s="39">
        <v>6260200</v>
      </c>
      <c r="E21" s="39">
        <v>1913897.27</v>
      </c>
      <c r="F21" s="40">
        <f t="shared" ref="F21:F52" si="0">IF(OR(D21="-",IF(E21="-",0,E21)&gt;=IF(D21="-",0,D21)),"-",IF(D21="-",0,D21)-IF(E21="-",0,E21))</f>
        <v>4346302.7300000004</v>
      </c>
    </row>
    <row r="22" spans="1:6" ht="15" x14ac:dyDescent="0.25">
      <c r="A22" s="36" t="s">
        <v>36</v>
      </c>
      <c r="B22" s="37" t="s">
        <v>31</v>
      </c>
      <c r="C22" s="38" t="s">
        <v>451</v>
      </c>
      <c r="D22" s="39">
        <v>1200000</v>
      </c>
      <c r="E22" s="39">
        <v>531768.98</v>
      </c>
      <c r="F22" s="40">
        <f t="shared" si="0"/>
        <v>668231.02</v>
      </c>
    </row>
    <row r="23" spans="1:6" ht="15" x14ac:dyDescent="0.25">
      <c r="A23" s="36" t="s">
        <v>37</v>
      </c>
      <c r="B23" s="37" t="s">
        <v>31</v>
      </c>
      <c r="C23" s="38" t="s">
        <v>452</v>
      </c>
      <c r="D23" s="39">
        <v>1200000</v>
      </c>
      <c r="E23" s="39">
        <v>531768.98</v>
      </c>
      <c r="F23" s="40">
        <f t="shared" si="0"/>
        <v>668231.02</v>
      </c>
    </row>
    <row r="24" spans="1:6" ht="56.45" customHeight="1" x14ac:dyDescent="0.25">
      <c r="A24" s="41" t="s">
        <v>38</v>
      </c>
      <c r="B24" s="37" t="s">
        <v>31</v>
      </c>
      <c r="C24" s="38" t="s">
        <v>453</v>
      </c>
      <c r="D24" s="39">
        <v>1198900</v>
      </c>
      <c r="E24" s="39">
        <v>517350.78</v>
      </c>
      <c r="F24" s="40">
        <f t="shared" si="0"/>
        <v>681549.22</v>
      </c>
    </row>
    <row r="25" spans="1:6" ht="75.2" customHeight="1" x14ac:dyDescent="0.25">
      <c r="A25" s="41" t="s">
        <v>39</v>
      </c>
      <c r="B25" s="37" t="s">
        <v>31</v>
      </c>
      <c r="C25" s="38" t="s">
        <v>454</v>
      </c>
      <c r="D25" s="39" t="s">
        <v>40</v>
      </c>
      <c r="E25" s="39">
        <v>515857.73</v>
      </c>
      <c r="F25" s="40" t="str">
        <f t="shared" si="0"/>
        <v>-</v>
      </c>
    </row>
    <row r="26" spans="1:6" ht="75.2" customHeight="1" x14ac:dyDescent="0.25">
      <c r="A26" s="41" t="s">
        <v>41</v>
      </c>
      <c r="B26" s="37" t="s">
        <v>31</v>
      </c>
      <c r="C26" s="38" t="s">
        <v>455</v>
      </c>
      <c r="D26" s="39" t="s">
        <v>40</v>
      </c>
      <c r="E26" s="39">
        <v>1493.05</v>
      </c>
      <c r="F26" s="40" t="str">
        <f t="shared" si="0"/>
        <v>-</v>
      </c>
    </row>
    <row r="27" spans="1:6" ht="37.700000000000003" customHeight="1" x14ac:dyDescent="0.25">
      <c r="A27" s="36" t="s">
        <v>42</v>
      </c>
      <c r="B27" s="37" t="s">
        <v>31</v>
      </c>
      <c r="C27" s="38" t="s">
        <v>456</v>
      </c>
      <c r="D27" s="39">
        <v>1100</v>
      </c>
      <c r="E27" s="39">
        <v>14415.23</v>
      </c>
      <c r="F27" s="40" t="str">
        <f t="shared" si="0"/>
        <v>-</v>
      </c>
    </row>
    <row r="28" spans="1:6" ht="56.45" customHeight="1" x14ac:dyDescent="0.25">
      <c r="A28" s="36" t="s">
        <v>43</v>
      </c>
      <c r="B28" s="37" t="s">
        <v>31</v>
      </c>
      <c r="C28" s="38" t="s">
        <v>457</v>
      </c>
      <c r="D28" s="39" t="s">
        <v>40</v>
      </c>
      <c r="E28" s="39">
        <v>14312.92</v>
      </c>
      <c r="F28" s="40" t="str">
        <f t="shared" si="0"/>
        <v>-</v>
      </c>
    </row>
    <row r="29" spans="1:6" ht="56.45" customHeight="1" x14ac:dyDescent="0.25">
      <c r="A29" s="36" t="s">
        <v>44</v>
      </c>
      <c r="B29" s="37" t="s">
        <v>31</v>
      </c>
      <c r="C29" s="38" t="s">
        <v>458</v>
      </c>
      <c r="D29" s="39" t="s">
        <v>40</v>
      </c>
      <c r="E29" s="39">
        <v>102.31</v>
      </c>
      <c r="F29" s="40" t="str">
        <f t="shared" si="0"/>
        <v>-</v>
      </c>
    </row>
    <row r="30" spans="1:6" ht="28.15" customHeight="1" x14ac:dyDescent="0.25">
      <c r="A30" s="36" t="s">
        <v>45</v>
      </c>
      <c r="B30" s="37" t="s">
        <v>31</v>
      </c>
      <c r="C30" s="38" t="s">
        <v>459</v>
      </c>
      <c r="D30" s="39" t="s">
        <v>40</v>
      </c>
      <c r="E30" s="39">
        <v>2.97</v>
      </c>
      <c r="F30" s="40" t="str">
        <f t="shared" si="0"/>
        <v>-</v>
      </c>
    </row>
    <row r="31" spans="1:6" ht="84.6" customHeight="1" x14ac:dyDescent="0.25">
      <c r="A31" s="41" t="s">
        <v>46</v>
      </c>
      <c r="B31" s="37" t="s">
        <v>31</v>
      </c>
      <c r="C31" s="38" t="s">
        <v>460</v>
      </c>
      <c r="D31" s="39" t="s">
        <v>40</v>
      </c>
      <c r="E31" s="39">
        <v>2.97</v>
      </c>
      <c r="F31" s="40" t="str">
        <f t="shared" si="0"/>
        <v>-</v>
      </c>
    </row>
    <row r="32" spans="1:6" ht="28.15" customHeight="1" x14ac:dyDescent="0.25">
      <c r="A32" s="36" t="s">
        <v>47</v>
      </c>
      <c r="B32" s="37" t="s">
        <v>31</v>
      </c>
      <c r="C32" s="38" t="s">
        <v>461</v>
      </c>
      <c r="D32" s="39">
        <v>1101900</v>
      </c>
      <c r="E32" s="39">
        <v>629257.80000000005</v>
      </c>
      <c r="F32" s="40">
        <f t="shared" si="0"/>
        <v>472642.19999999995</v>
      </c>
    </row>
    <row r="33" spans="1:6" ht="18.75" customHeight="1" x14ac:dyDescent="0.25">
      <c r="A33" s="36" t="s">
        <v>48</v>
      </c>
      <c r="B33" s="37" t="s">
        <v>31</v>
      </c>
      <c r="C33" s="38" t="s">
        <v>462</v>
      </c>
      <c r="D33" s="39">
        <v>1101900</v>
      </c>
      <c r="E33" s="39">
        <v>629257.80000000005</v>
      </c>
      <c r="F33" s="40">
        <f t="shared" si="0"/>
        <v>472642.19999999995</v>
      </c>
    </row>
    <row r="34" spans="1:6" ht="56.45" customHeight="1" x14ac:dyDescent="0.25">
      <c r="A34" s="36" t="s">
        <v>49</v>
      </c>
      <c r="B34" s="37" t="s">
        <v>31</v>
      </c>
      <c r="C34" s="38" t="s">
        <v>463</v>
      </c>
      <c r="D34" s="39">
        <v>576300</v>
      </c>
      <c r="E34" s="39">
        <v>317158.43</v>
      </c>
      <c r="F34" s="40">
        <f t="shared" si="0"/>
        <v>259141.57</v>
      </c>
    </row>
    <row r="35" spans="1:6" ht="84.6" customHeight="1" x14ac:dyDescent="0.25">
      <c r="A35" s="41" t="s">
        <v>50</v>
      </c>
      <c r="B35" s="37" t="s">
        <v>31</v>
      </c>
      <c r="C35" s="38" t="s">
        <v>464</v>
      </c>
      <c r="D35" s="39">
        <v>576300</v>
      </c>
      <c r="E35" s="39">
        <v>317158.43</v>
      </c>
      <c r="F35" s="40">
        <f t="shared" si="0"/>
        <v>259141.57</v>
      </c>
    </row>
    <row r="36" spans="1:6" ht="65.849999999999994" customHeight="1" x14ac:dyDescent="0.25">
      <c r="A36" s="41" t="s">
        <v>51</v>
      </c>
      <c r="B36" s="37" t="s">
        <v>31</v>
      </c>
      <c r="C36" s="38" t="s">
        <v>465</v>
      </c>
      <c r="D36" s="39">
        <v>2600</v>
      </c>
      <c r="E36" s="39">
        <v>1885.32</v>
      </c>
      <c r="F36" s="40">
        <f t="shared" si="0"/>
        <v>714.68000000000006</v>
      </c>
    </row>
    <row r="37" spans="1:6" ht="93.95" customHeight="1" x14ac:dyDescent="0.25">
      <c r="A37" s="41" t="s">
        <v>52</v>
      </c>
      <c r="B37" s="37" t="s">
        <v>31</v>
      </c>
      <c r="C37" s="38" t="s">
        <v>466</v>
      </c>
      <c r="D37" s="39">
        <v>2600</v>
      </c>
      <c r="E37" s="39">
        <v>1885.32</v>
      </c>
      <c r="F37" s="40">
        <f t="shared" si="0"/>
        <v>714.68000000000006</v>
      </c>
    </row>
    <row r="38" spans="1:6" ht="56.45" customHeight="1" x14ac:dyDescent="0.25">
      <c r="A38" s="36" t="s">
        <v>53</v>
      </c>
      <c r="B38" s="37" t="s">
        <v>31</v>
      </c>
      <c r="C38" s="38" t="s">
        <v>467</v>
      </c>
      <c r="D38" s="39">
        <v>582000</v>
      </c>
      <c r="E38" s="39">
        <v>337676.15</v>
      </c>
      <c r="F38" s="40">
        <f t="shared" si="0"/>
        <v>244323.84999999998</v>
      </c>
    </row>
    <row r="39" spans="1:6" ht="84.6" customHeight="1" x14ac:dyDescent="0.25">
      <c r="A39" s="41" t="s">
        <v>54</v>
      </c>
      <c r="B39" s="37" t="s">
        <v>31</v>
      </c>
      <c r="C39" s="38" t="s">
        <v>468</v>
      </c>
      <c r="D39" s="39">
        <v>582000</v>
      </c>
      <c r="E39" s="39">
        <v>337676.15</v>
      </c>
      <c r="F39" s="40">
        <f t="shared" si="0"/>
        <v>244323.84999999998</v>
      </c>
    </row>
    <row r="40" spans="1:6" ht="56.45" customHeight="1" x14ac:dyDescent="0.25">
      <c r="A40" s="36" t="s">
        <v>55</v>
      </c>
      <c r="B40" s="37" t="s">
        <v>31</v>
      </c>
      <c r="C40" s="38" t="s">
        <v>469</v>
      </c>
      <c r="D40" s="39">
        <v>-59000</v>
      </c>
      <c r="E40" s="39">
        <v>-27462.1</v>
      </c>
      <c r="F40" s="40" t="str">
        <f t="shared" si="0"/>
        <v>-</v>
      </c>
    </row>
    <row r="41" spans="1:6" ht="84.6" customHeight="1" x14ac:dyDescent="0.25">
      <c r="A41" s="41" t="s">
        <v>56</v>
      </c>
      <c r="B41" s="37" t="s">
        <v>31</v>
      </c>
      <c r="C41" s="38" t="s">
        <v>470</v>
      </c>
      <c r="D41" s="39">
        <v>-59000</v>
      </c>
      <c r="E41" s="39">
        <v>-27462.1</v>
      </c>
      <c r="F41" s="40" t="str">
        <f t="shared" si="0"/>
        <v>-</v>
      </c>
    </row>
    <row r="42" spans="1:6" ht="15" x14ac:dyDescent="0.25">
      <c r="A42" s="36" t="s">
        <v>57</v>
      </c>
      <c r="B42" s="37" t="s">
        <v>31</v>
      </c>
      <c r="C42" s="38" t="s">
        <v>471</v>
      </c>
      <c r="D42" s="39">
        <v>3585500</v>
      </c>
      <c r="E42" s="39">
        <v>498383.01</v>
      </c>
      <c r="F42" s="40">
        <f t="shared" si="0"/>
        <v>3087116.99</v>
      </c>
    </row>
    <row r="43" spans="1:6" ht="15" x14ac:dyDescent="0.25">
      <c r="A43" s="36" t="s">
        <v>58</v>
      </c>
      <c r="B43" s="37" t="s">
        <v>31</v>
      </c>
      <c r="C43" s="38" t="s">
        <v>472</v>
      </c>
      <c r="D43" s="39">
        <v>138000</v>
      </c>
      <c r="E43" s="39">
        <v>12499.42</v>
      </c>
      <c r="F43" s="40">
        <f t="shared" si="0"/>
        <v>125500.58</v>
      </c>
    </row>
    <row r="44" spans="1:6" ht="28.15" customHeight="1" x14ac:dyDescent="0.25">
      <c r="A44" s="36" t="s">
        <v>59</v>
      </c>
      <c r="B44" s="37" t="s">
        <v>31</v>
      </c>
      <c r="C44" s="38" t="s">
        <v>473</v>
      </c>
      <c r="D44" s="39">
        <v>138000</v>
      </c>
      <c r="E44" s="39">
        <v>12499.42</v>
      </c>
      <c r="F44" s="40">
        <f t="shared" si="0"/>
        <v>125500.58</v>
      </c>
    </row>
    <row r="45" spans="1:6" ht="56.45" customHeight="1" x14ac:dyDescent="0.25">
      <c r="A45" s="36" t="s">
        <v>60</v>
      </c>
      <c r="B45" s="37" t="s">
        <v>31</v>
      </c>
      <c r="C45" s="38" t="s">
        <v>474</v>
      </c>
      <c r="D45" s="39" t="s">
        <v>40</v>
      </c>
      <c r="E45" s="39">
        <v>12499.42</v>
      </c>
      <c r="F45" s="40" t="str">
        <f t="shared" si="0"/>
        <v>-</v>
      </c>
    </row>
    <row r="46" spans="1:6" ht="15" x14ac:dyDescent="0.25">
      <c r="A46" s="36" t="s">
        <v>61</v>
      </c>
      <c r="B46" s="37" t="s">
        <v>31</v>
      </c>
      <c r="C46" s="38" t="s">
        <v>475</v>
      </c>
      <c r="D46" s="39">
        <v>976000</v>
      </c>
      <c r="E46" s="39">
        <v>88555.3</v>
      </c>
      <c r="F46" s="40">
        <f t="shared" si="0"/>
        <v>887444.7</v>
      </c>
    </row>
    <row r="47" spans="1:6" ht="15" x14ac:dyDescent="0.25">
      <c r="A47" s="36" t="s">
        <v>62</v>
      </c>
      <c r="B47" s="37" t="s">
        <v>31</v>
      </c>
      <c r="C47" s="38" t="s">
        <v>476</v>
      </c>
      <c r="D47" s="39">
        <v>22000</v>
      </c>
      <c r="E47" s="39">
        <v>16036</v>
      </c>
      <c r="F47" s="40">
        <f t="shared" si="0"/>
        <v>5964</v>
      </c>
    </row>
    <row r="48" spans="1:6" ht="37.700000000000003" customHeight="1" x14ac:dyDescent="0.25">
      <c r="A48" s="36" t="s">
        <v>63</v>
      </c>
      <c r="B48" s="37" t="s">
        <v>31</v>
      </c>
      <c r="C48" s="38" t="s">
        <v>477</v>
      </c>
      <c r="D48" s="39" t="s">
        <v>40</v>
      </c>
      <c r="E48" s="39">
        <v>16036</v>
      </c>
      <c r="F48" s="40" t="str">
        <f t="shared" si="0"/>
        <v>-</v>
      </c>
    </row>
    <row r="49" spans="1:6" ht="15" x14ac:dyDescent="0.25">
      <c r="A49" s="36" t="s">
        <v>64</v>
      </c>
      <c r="B49" s="37" t="s">
        <v>31</v>
      </c>
      <c r="C49" s="38" t="s">
        <v>478</v>
      </c>
      <c r="D49" s="39">
        <v>954000</v>
      </c>
      <c r="E49" s="39">
        <v>72519.3</v>
      </c>
      <c r="F49" s="40">
        <f t="shared" si="0"/>
        <v>881480.7</v>
      </c>
    </row>
    <row r="50" spans="1:6" ht="37.700000000000003" customHeight="1" x14ac:dyDescent="0.25">
      <c r="A50" s="36" t="s">
        <v>65</v>
      </c>
      <c r="B50" s="37" t="s">
        <v>31</v>
      </c>
      <c r="C50" s="38" t="s">
        <v>479</v>
      </c>
      <c r="D50" s="39" t="s">
        <v>40</v>
      </c>
      <c r="E50" s="39">
        <v>72519.3</v>
      </c>
      <c r="F50" s="40" t="str">
        <f t="shared" si="0"/>
        <v>-</v>
      </c>
    </row>
    <row r="51" spans="1:6" ht="15" x14ac:dyDescent="0.25">
      <c r="A51" s="36" t="s">
        <v>66</v>
      </c>
      <c r="B51" s="37" t="s">
        <v>31</v>
      </c>
      <c r="C51" s="38" t="s">
        <v>480</v>
      </c>
      <c r="D51" s="39">
        <v>2471500</v>
      </c>
      <c r="E51" s="39">
        <v>397328.29</v>
      </c>
      <c r="F51" s="40">
        <f t="shared" si="0"/>
        <v>2074171.71</v>
      </c>
    </row>
    <row r="52" spans="1:6" ht="15" x14ac:dyDescent="0.25">
      <c r="A52" s="36" t="s">
        <v>67</v>
      </c>
      <c r="B52" s="37" t="s">
        <v>31</v>
      </c>
      <c r="C52" s="38" t="s">
        <v>481</v>
      </c>
      <c r="D52" s="39">
        <v>599000</v>
      </c>
      <c r="E52" s="39">
        <v>268994</v>
      </c>
      <c r="F52" s="40">
        <f t="shared" si="0"/>
        <v>330006</v>
      </c>
    </row>
    <row r="53" spans="1:6" ht="28.15" customHeight="1" x14ac:dyDescent="0.25">
      <c r="A53" s="36" t="s">
        <v>68</v>
      </c>
      <c r="B53" s="37" t="s">
        <v>31</v>
      </c>
      <c r="C53" s="38" t="s">
        <v>482</v>
      </c>
      <c r="D53" s="39">
        <v>599000</v>
      </c>
      <c r="E53" s="39">
        <v>268994</v>
      </c>
      <c r="F53" s="40">
        <f t="shared" ref="F53:F84" si="1">IF(OR(D53="-",IF(E53="-",0,E53)&gt;=IF(D53="-",0,D53)),"-",IF(D53="-",0,D53)-IF(E53="-",0,E53))</f>
        <v>330006</v>
      </c>
    </row>
    <row r="54" spans="1:6" ht="15" x14ac:dyDescent="0.25">
      <c r="A54" s="36" t="s">
        <v>69</v>
      </c>
      <c r="B54" s="37" t="s">
        <v>31</v>
      </c>
      <c r="C54" s="38" t="s">
        <v>483</v>
      </c>
      <c r="D54" s="39">
        <v>1872500</v>
      </c>
      <c r="E54" s="39">
        <v>128334.29</v>
      </c>
      <c r="F54" s="40">
        <f t="shared" si="1"/>
        <v>1744165.71</v>
      </c>
    </row>
    <row r="55" spans="1:6" ht="28.15" customHeight="1" x14ac:dyDescent="0.25">
      <c r="A55" s="36" t="s">
        <v>70</v>
      </c>
      <c r="B55" s="37" t="s">
        <v>31</v>
      </c>
      <c r="C55" s="38" t="s">
        <v>484</v>
      </c>
      <c r="D55" s="39">
        <v>1872500</v>
      </c>
      <c r="E55" s="39">
        <v>128334.29</v>
      </c>
      <c r="F55" s="40">
        <f t="shared" si="1"/>
        <v>1744165.71</v>
      </c>
    </row>
    <row r="56" spans="1:6" ht="28.15" customHeight="1" x14ac:dyDescent="0.25">
      <c r="A56" s="36" t="s">
        <v>71</v>
      </c>
      <c r="B56" s="37" t="s">
        <v>31</v>
      </c>
      <c r="C56" s="38" t="s">
        <v>72</v>
      </c>
      <c r="D56" s="39">
        <v>352200</v>
      </c>
      <c r="E56" s="39">
        <v>233847.37</v>
      </c>
      <c r="F56" s="40">
        <f t="shared" si="1"/>
        <v>118352.63</v>
      </c>
    </row>
    <row r="57" spans="1:6" ht="65.849999999999994" customHeight="1" x14ac:dyDescent="0.25">
      <c r="A57" s="41" t="s">
        <v>73</v>
      </c>
      <c r="B57" s="37" t="s">
        <v>31</v>
      </c>
      <c r="C57" s="38" t="s">
        <v>74</v>
      </c>
      <c r="D57" s="39">
        <v>291100</v>
      </c>
      <c r="E57" s="39">
        <v>202262.27</v>
      </c>
      <c r="F57" s="40">
        <f t="shared" si="1"/>
        <v>88837.73000000001</v>
      </c>
    </row>
    <row r="58" spans="1:6" ht="46.9" customHeight="1" x14ac:dyDescent="0.25">
      <c r="A58" s="36" t="s">
        <v>75</v>
      </c>
      <c r="B58" s="37" t="s">
        <v>31</v>
      </c>
      <c r="C58" s="38" t="s">
        <v>76</v>
      </c>
      <c r="D58" s="39">
        <v>224100</v>
      </c>
      <c r="E58" s="39">
        <v>166698.76999999999</v>
      </c>
      <c r="F58" s="40">
        <f t="shared" si="1"/>
        <v>57401.23000000001</v>
      </c>
    </row>
    <row r="59" spans="1:6" ht="56.45" customHeight="1" x14ac:dyDescent="0.25">
      <c r="A59" s="41" t="s">
        <v>77</v>
      </c>
      <c r="B59" s="37" t="s">
        <v>31</v>
      </c>
      <c r="C59" s="38" t="s">
        <v>78</v>
      </c>
      <c r="D59" s="39">
        <v>224100</v>
      </c>
      <c r="E59" s="39">
        <v>166698.76999999999</v>
      </c>
      <c r="F59" s="40">
        <f t="shared" si="1"/>
        <v>57401.23000000001</v>
      </c>
    </row>
    <row r="60" spans="1:6" ht="56.45" customHeight="1" x14ac:dyDescent="0.25">
      <c r="A60" s="41" t="s">
        <v>77</v>
      </c>
      <c r="B60" s="37" t="s">
        <v>31</v>
      </c>
      <c r="C60" s="38" t="s">
        <v>78</v>
      </c>
      <c r="D60" s="39">
        <v>224100</v>
      </c>
      <c r="E60" s="39">
        <v>63239.12</v>
      </c>
      <c r="F60" s="40">
        <f t="shared" si="1"/>
        <v>160860.88</v>
      </c>
    </row>
    <row r="61" spans="1:6" ht="56.45" customHeight="1" x14ac:dyDescent="0.25">
      <c r="A61" s="41" t="s">
        <v>77</v>
      </c>
      <c r="B61" s="37" t="s">
        <v>31</v>
      </c>
      <c r="C61" s="38" t="s">
        <v>429</v>
      </c>
      <c r="D61" s="39" t="s">
        <v>40</v>
      </c>
      <c r="E61" s="39">
        <v>103459.65</v>
      </c>
      <c r="F61" s="40" t="str">
        <f t="shared" si="1"/>
        <v>-</v>
      </c>
    </row>
    <row r="62" spans="1:6" ht="28.15" customHeight="1" x14ac:dyDescent="0.25">
      <c r="A62" s="36" t="s">
        <v>79</v>
      </c>
      <c r="B62" s="37" t="s">
        <v>31</v>
      </c>
      <c r="C62" s="38" t="s">
        <v>430</v>
      </c>
      <c r="D62" s="39">
        <v>67000</v>
      </c>
      <c r="E62" s="39">
        <v>35563.5</v>
      </c>
      <c r="F62" s="40">
        <f t="shared" si="1"/>
        <v>31436.5</v>
      </c>
    </row>
    <row r="63" spans="1:6" ht="28.15" customHeight="1" x14ac:dyDescent="0.25">
      <c r="A63" s="36" t="s">
        <v>80</v>
      </c>
      <c r="B63" s="37" t="s">
        <v>31</v>
      </c>
      <c r="C63" s="38" t="s">
        <v>431</v>
      </c>
      <c r="D63" s="39">
        <v>67000</v>
      </c>
      <c r="E63" s="39">
        <v>35563.5</v>
      </c>
      <c r="F63" s="40">
        <f t="shared" si="1"/>
        <v>31436.5</v>
      </c>
    </row>
    <row r="64" spans="1:6" ht="56.45" customHeight="1" x14ac:dyDescent="0.25">
      <c r="A64" s="41" t="s">
        <v>81</v>
      </c>
      <c r="B64" s="37" t="s">
        <v>31</v>
      </c>
      <c r="C64" s="38" t="s">
        <v>82</v>
      </c>
      <c r="D64" s="39">
        <v>61100</v>
      </c>
      <c r="E64" s="39">
        <v>31585.1</v>
      </c>
      <c r="F64" s="40">
        <f t="shared" si="1"/>
        <v>29514.9</v>
      </c>
    </row>
    <row r="65" spans="1:6" ht="75.2" customHeight="1" x14ac:dyDescent="0.25">
      <c r="A65" s="41" t="s">
        <v>83</v>
      </c>
      <c r="B65" s="37" t="s">
        <v>31</v>
      </c>
      <c r="C65" s="38" t="s">
        <v>84</v>
      </c>
      <c r="D65" s="39">
        <v>61100</v>
      </c>
      <c r="E65" s="39">
        <v>31585.1</v>
      </c>
      <c r="F65" s="40">
        <f t="shared" si="1"/>
        <v>29514.9</v>
      </c>
    </row>
    <row r="66" spans="1:6" ht="75.2" customHeight="1" x14ac:dyDescent="0.25">
      <c r="A66" s="41" t="s">
        <v>83</v>
      </c>
      <c r="B66" s="37" t="s">
        <v>31</v>
      </c>
      <c r="C66" s="38" t="s">
        <v>84</v>
      </c>
      <c r="D66" s="39">
        <v>61100</v>
      </c>
      <c r="E66" s="39" t="s">
        <v>485</v>
      </c>
      <c r="F66" s="40" t="str">
        <f t="shared" si="1"/>
        <v>-</v>
      </c>
    </row>
    <row r="67" spans="1:6" ht="75.2" customHeight="1" x14ac:dyDescent="0.25">
      <c r="A67" s="41" t="s">
        <v>83</v>
      </c>
      <c r="B67" s="37" t="s">
        <v>31</v>
      </c>
      <c r="C67" s="38" t="s">
        <v>432</v>
      </c>
      <c r="D67" s="39" t="s">
        <v>40</v>
      </c>
      <c r="E67" s="39">
        <v>13348.08</v>
      </c>
      <c r="F67" s="40" t="str">
        <f t="shared" si="1"/>
        <v>-</v>
      </c>
    </row>
    <row r="68" spans="1:6" ht="18.75" customHeight="1" x14ac:dyDescent="0.25">
      <c r="A68" s="36" t="s">
        <v>85</v>
      </c>
      <c r="B68" s="37" t="s">
        <v>31</v>
      </c>
      <c r="C68" s="38" t="s">
        <v>425</v>
      </c>
      <c r="D68" s="39">
        <v>20600</v>
      </c>
      <c r="E68" s="39">
        <v>20640.11</v>
      </c>
      <c r="F68" s="40" t="str">
        <f t="shared" si="1"/>
        <v>-</v>
      </c>
    </row>
    <row r="69" spans="1:6" ht="18.75" customHeight="1" x14ac:dyDescent="0.25">
      <c r="A69" s="36" t="s">
        <v>86</v>
      </c>
      <c r="B69" s="37" t="s">
        <v>31</v>
      </c>
      <c r="C69" s="38" t="s">
        <v>426</v>
      </c>
      <c r="D69" s="39">
        <v>20600</v>
      </c>
      <c r="E69" s="39">
        <v>20640.11</v>
      </c>
      <c r="F69" s="40" t="str">
        <f t="shared" si="1"/>
        <v>-</v>
      </c>
    </row>
    <row r="70" spans="1:6" ht="28.15" customHeight="1" x14ac:dyDescent="0.25">
      <c r="A70" s="36" t="s">
        <v>87</v>
      </c>
      <c r="B70" s="37" t="s">
        <v>31</v>
      </c>
      <c r="C70" s="38" t="s">
        <v>427</v>
      </c>
      <c r="D70" s="39">
        <v>20600</v>
      </c>
      <c r="E70" s="39">
        <v>20640.11</v>
      </c>
      <c r="F70" s="40" t="str">
        <f t="shared" si="1"/>
        <v>-</v>
      </c>
    </row>
    <row r="71" spans="1:6" ht="37.700000000000003" customHeight="1" x14ac:dyDescent="0.25">
      <c r="A71" s="36" t="s">
        <v>88</v>
      </c>
      <c r="B71" s="37" t="s">
        <v>31</v>
      </c>
      <c r="C71" s="38" t="s">
        <v>428</v>
      </c>
      <c r="D71" s="39">
        <v>20600</v>
      </c>
      <c r="E71" s="39">
        <v>20640.11</v>
      </c>
      <c r="F71" s="40" t="str">
        <f t="shared" si="1"/>
        <v>-</v>
      </c>
    </row>
    <row r="72" spans="1:6" ht="15" x14ac:dyDescent="0.25">
      <c r="A72" s="36" t="s">
        <v>89</v>
      </c>
      <c r="B72" s="37" t="s">
        <v>31</v>
      </c>
      <c r="C72" s="38" t="s">
        <v>433</v>
      </c>
      <c r="D72" s="39">
        <v>144909300</v>
      </c>
      <c r="E72" s="39">
        <v>44894411.520000003</v>
      </c>
      <c r="F72" s="40">
        <f t="shared" si="1"/>
        <v>100014888.47999999</v>
      </c>
    </row>
    <row r="73" spans="1:6" ht="28.15" customHeight="1" x14ac:dyDescent="0.25">
      <c r="A73" s="36" t="s">
        <v>90</v>
      </c>
      <c r="B73" s="37" t="s">
        <v>31</v>
      </c>
      <c r="C73" s="38" t="s">
        <v>434</v>
      </c>
      <c r="D73" s="39">
        <v>144897100</v>
      </c>
      <c r="E73" s="39">
        <v>44882211.520000003</v>
      </c>
      <c r="F73" s="40">
        <f t="shared" si="1"/>
        <v>100014888.47999999</v>
      </c>
    </row>
    <row r="74" spans="1:6" ht="18.75" customHeight="1" x14ac:dyDescent="0.25">
      <c r="A74" s="36" t="s">
        <v>91</v>
      </c>
      <c r="B74" s="37" t="s">
        <v>31</v>
      </c>
      <c r="C74" s="38" t="s">
        <v>435</v>
      </c>
      <c r="D74" s="39">
        <v>735000</v>
      </c>
      <c r="E74" s="39">
        <v>428750</v>
      </c>
      <c r="F74" s="40">
        <f t="shared" si="1"/>
        <v>306250</v>
      </c>
    </row>
    <row r="75" spans="1:6" ht="18.75" customHeight="1" x14ac:dyDescent="0.25">
      <c r="A75" s="36" t="s">
        <v>92</v>
      </c>
      <c r="B75" s="37" t="s">
        <v>31</v>
      </c>
      <c r="C75" s="38" t="s">
        <v>436</v>
      </c>
      <c r="D75" s="39">
        <v>735000</v>
      </c>
      <c r="E75" s="39">
        <v>428750</v>
      </c>
      <c r="F75" s="40">
        <f t="shared" si="1"/>
        <v>306250</v>
      </c>
    </row>
    <row r="76" spans="1:6" ht="18.75" customHeight="1" x14ac:dyDescent="0.25">
      <c r="A76" s="36" t="s">
        <v>93</v>
      </c>
      <c r="B76" s="37" t="s">
        <v>31</v>
      </c>
      <c r="C76" s="38" t="s">
        <v>437</v>
      </c>
      <c r="D76" s="39">
        <v>735000</v>
      </c>
      <c r="E76" s="39">
        <v>428750</v>
      </c>
      <c r="F76" s="40">
        <f t="shared" si="1"/>
        <v>306250</v>
      </c>
    </row>
    <row r="77" spans="1:6" ht="28.15" customHeight="1" x14ac:dyDescent="0.25">
      <c r="A77" s="36" t="s">
        <v>94</v>
      </c>
      <c r="B77" s="37" t="s">
        <v>31</v>
      </c>
      <c r="C77" s="38" t="s">
        <v>438</v>
      </c>
      <c r="D77" s="39">
        <v>8906400</v>
      </c>
      <c r="E77" s="39">
        <v>5195400</v>
      </c>
      <c r="F77" s="40">
        <f t="shared" si="1"/>
        <v>3711000</v>
      </c>
    </row>
    <row r="78" spans="1:6" ht="18.75" customHeight="1" x14ac:dyDescent="0.25">
      <c r="A78" s="36" t="s">
        <v>95</v>
      </c>
      <c r="B78" s="37" t="s">
        <v>31</v>
      </c>
      <c r="C78" s="38" t="s">
        <v>439</v>
      </c>
      <c r="D78" s="39">
        <v>164500</v>
      </c>
      <c r="E78" s="39">
        <v>82943.34</v>
      </c>
      <c r="F78" s="40">
        <f t="shared" si="1"/>
        <v>81556.66</v>
      </c>
    </row>
    <row r="79" spans="1:6" ht="28.15" customHeight="1" x14ac:dyDescent="0.25">
      <c r="A79" s="36" t="s">
        <v>96</v>
      </c>
      <c r="B79" s="37" t="s">
        <v>31</v>
      </c>
      <c r="C79" s="38" t="s">
        <v>440</v>
      </c>
      <c r="D79" s="39">
        <v>200</v>
      </c>
      <c r="E79" s="39">
        <v>200</v>
      </c>
      <c r="F79" s="40" t="str">
        <f t="shared" si="1"/>
        <v>-</v>
      </c>
    </row>
    <row r="80" spans="1:6" ht="28.15" customHeight="1" x14ac:dyDescent="0.25">
      <c r="A80" s="36" t="s">
        <v>97</v>
      </c>
      <c r="B80" s="37" t="s">
        <v>31</v>
      </c>
      <c r="C80" s="38" t="s">
        <v>441</v>
      </c>
      <c r="D80" s="39">
        <v>200</v>
      </c>
      <c r="E80" s="39">
        <v>200</v>
      </c>
      <c r="F80" s="40" t="str">
        <f t="shared" si="1"/>
        <v>-</v>
      </c>
    </row>
    <row r="81" spans="1:6" ht="28.15" customHeight="1" x14ac:dyDescent="0.25">
      <c r="A81" s="36" t="s">
        <v>98</v>
      </c>
      <c r="B81" s="37" t="s">
        <v>31</v>
      </c>
      <c r="C81" s="38" t="s">
        <v>442</v>
      </c>
      <c r="D81" s="39">
        <v>164300</v>
      </c>
      <c r="E81" s="39">
        <v>82743.34</v>
      </c>
      <c r="F81" s="40">
        <f t="shared" si="1"/>
        <v>81556.66</v>
      </c>
    </row>
    <row r="82" spans="1:6" ht="28.15" customHeight="1" x14ac:dyDescent="0.25">
      <c r="A82" s="36" t="s">
        <v>99</v>
      </c>
      <c r="B82" s="37" t="s">
        <v>31</v>
      </c>
      <c r="C82" s="38" t="s">
        <v>443</v>
      </c>
      <c r="D82" s="39">
        <v>164300</v>
      </c>
      <c r="E82" s="39">
        <v>82743.34</v>
      </c>
      <c r="F82" s="40">
        <f t="shared" si="1"/>
        <v>81556.66</v>
      </c>
    </row>
    <row r="83" spans="1:6" ht="15" x14ac:dyDescent="0.25">
      <c r="A83" s="36" t="s">
        <v>100</v>
      </c>
      <c r="B83" s="37" t="s">
        <v>31</v>
      </c>
      <c r="C83" s="38" t="s">
        <v>444</v>
      </c>
      <c r="D83" s="39">
        <v>135091200</v>
      </c>
      <c r="E83" s="39">
        <v>39175118.18</v>
      </c>
      <c r="F83" s="40">
        <f t="shared" si="1"/>
        <v>95916081.819999993</v>
      </c>
    </row>
    <row r="84" spans="1:6" ht="18.75" customHeight="1" x14ac:dyDescent="0.25">
      <c r="A84" s="36" t="s">
        <v>101</v>
      </c>
      <c r="B84" s="37" t="s">
        <v>31</v>
      </c>
      <c r="C84" s="38" t="s">
        <v>445</v>
      </c>
      <c r="D84" s="39">
        <v>135091200</v>
      </c>
      <c r="E84" s="39">
        <v>39175118.18</v>
      </c>
      <c r="F84" s="40">
        <f t="shared" si="1"/>
        <v>95916081.819999993</v>
      </c>
    </row>
    <row r="85" spans="1:6" ht="18.75" customHeight="1" x14ac:dyDescent="0.25">
      <c r="A85" s="36" t="s">
        <v>102</v>
      </c>
      <c r="B85" s="37" t="s">
        <v>31</v>
      </c>
      <c r="C85" s="38" t="s">
        <v>446</v>
      </c>
      <c r="D85" s="39">
        <v>135091200</v>
      </c>
      <c r="E85" s="39">
        <v>39175118.18</v>
      </c>
      <c r="F85" s="40">
        <f t="shared" ref="F85:F116" si="2">IF(OR(D85="-",IF(E85="-",0,E85)&gt;=IF(D85="-",0,D85)),"-",IF(D85="-",0,D85)-IF(E85="-",0,E85))</f>
        <v>95916081.819999993</v>
      </c>
    </row>
    <row r="86" spans="1:6" ht="46.9" customHeight="1" x14ac:dyDescent="0.25">
      <c r="A86" s="36" t="s">
        <v>103</v>
      </c>
      <c r="B86" s="37" t="s">
        <v>31</v>
      </c>
      <c r="C86" s="38" t="s">
        <v>447</v>
      </c>
      <c r="D86" s="39">
        <v>12200</v>
      </c>
      <c r="E86" s="39">
        <v>12200</v>
      </c>
      <c r="F86" s="40" t="str">
        <f t="shared" si="2"/>
        <v>-</v>
      </c>
    </row>
    <row r="87" spans="1:6" ht="65.849999999999994" customHeight="1" x14ac:dyDescent="0.25">
      <c r="A87" s="41" t="s">
        <v>104</v>
      </c>
      <c r="B87" s="37" t="s">
        <v>31</v>
      </c>
      <c r="C87" s="38" t="s">
        <v>448</v>
      </c>
      <c r="D87" s="39">
        <v>12200</v>
      </c>
      <c r="E87" s="39">
        <v>12200</v>
      </c>
      <c r="F87" s="40" t="str">
        <f t="shared" si="2"/>
        <v>-</v>
      </c>
    </row>
    <row r="88" spans="1:6" ht="56.45" customHeight="1" x14ac:dyDescent="0.25">
      <c r="A88" s="41" t="s">
        <v>105</v>
      </c>
      <c r="B88" s="37" t="s">
        <v>31</v>
      </c>
      <c r="C88" s="38" t="s">
        <v>449</v>
      </c>
      <c r="D88" s="39">
        <v>12200</v>
      </c>
      <c r="E88" s="39">
        <v>12200</v>
      </c>
      <c r="F88" s="40" t="str">
        <f t="shared" si="2"/>
        <v>-</v>
      </c>
    </row>
    <row r="89" spans="1:6" ht="37.700000000000003" customHeight="1" x14ac:dyDescent="0.25">
      <c r="A89" s="36" t="s">
        <v>106</v>
      </c>
      <c r="B89" s="37" t="s">
        <v>31</v>
      </c>
      <c r="C89" s="38" t="s">
        <v>450</v>
      </c>
      <c r="D89" s="39">
        <v>12200</v>
      </c>
      <c r="E89" s="39">
        <v>12200</v>
      </c>
      <c r="F89" s="40" t="str">
        <f t="shared" si="2"/>
        <v>-</v>
      </c>
    </row>
    <row r="90" spans="1:6" ht="12.75" customHeight="1" x14ac:dyDescent="0.25">
      <c r="A90" s="42"/>
      <c r="B90" s="43"/>
      <c r="C90" s="43"/>
      <c r="D90" s="44"/>
      <c r="E90" s="44"/>
      <c r="F90" s="44"/>
    </row>
  </sheetData>
  <mergeCells count="12">
    <mergeCell ref="F11:F17"/>
    <mergeCell ref="E11:E17"/>
    <mergeCell ref="A10:D10"/>
    <mergeCell ref="B11:B17"/>
    <mergeCell ref="D11:D17"/>
    <mergeCell ref="C11:C17"/>
    <mergeCell ref="A11:A17"/>
    <mergeCell ref="A1:D1"/>
    <mergeCell ref="A4:D4"/>
    <mergeCell ref="A2:D2"/>
    <mergeCell ref="B6:D6"/>
    <mergeCell ref="B7:D7"/>
  </mergeCells>
  <conditionalFormatting sqref="F23 F21">
    <cfRule type="cellIs" priority="1" operator="equal">
      <formula>0</formula>
    </cfRule>
  </conditionalFormatting>
  <conditionalFormatting sqref="F30">
    <cfRule type="cellIs" priority="2" operator="equal">
      <formula>0</formula>
    </cfRule>
  </conditionalFormatting>
  <conditionalFormatting sqref="F28">
    <cfRule type="cellIs" priority="3" operator="equal">
      <formula>0</formula>
    </cfRule>
  </conditionalFormatting>
  <conditionalFormatting sqref="F27">
    <cfRule type="cellIs" priority="4" operator="equal">
      <formula>0</formula>
    </cfRule>
  </conditionalFormatting>
  <conditionalFormatting sqref="F40">
    <cfRule type="cellIs" priority="5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88"/>
  <sheetViews>
    <sheetView showGridLines="0" tabSelected="1" workbookViewId="0">
      <selection activeCell="A182" sqref="A182"/>
    </sheetView>
  </sheetViews>
  <sheetFormatPr defaultRowHeight="12.75" customHeight="1" x14ac:dyDescent="0.25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1" spans="1:6" ht="15" x14ac:dyDescent="0.25"/>
    <row r="2" spans="1:6" ht="15" customHeight="1" x14ac:dyDescent="0.25">
      <c r="A2" s="88" t="s">
        <v>107</v>
      </c>
      <c r="B2" s="88"/>
      <c r="C2" s="88"/>
      <c r="D2" s="88"/>
      <c r="E2" s="18"/>
      <c r="F2" s="14" t="s">
        <v>108</v>
      </c>
    </row>
    <row r="3" spans="1:6" ht="13.5" customHeight="1" x14ac:dyDescent="0.25">
      <c r="A3" s="45"/>
      <c r="B3" s="45"/>
      <c r="C3" s="46"/>
      <c r="D3" s="47"/>
      <c r="E3" s="47"/>
      <c r="F3" s="47"/>
    </row>
    <row r="4" spans="1:6" ht="10.15" customHeight="1" x14ac:dyDescent="0.25">
      <c r="A4" s="103" t="s">
        <v>21</v>
      </c>
      <c r="B4" s="89" t="s">
        <v>22</v>
      </c>
      <c r="C4" s="101" t="s">
        <v>109</v>
      </c>
      <c r="D4" s="92" t="s">
        <v>24</v>
      </c>
      <c r="E4" s="106" t="s">
        <v>25</v>
      </c>
      <c r="F4" s="98" t="s">
        <v>26</v>
      </c>
    </row>
    <row r="5" spans="1:6" ht="5.45" customHeight="1" x14ac:dyDescent="0.25">
      <c r="A5" s="104"/>
      <c r="B5" s="90"/>
      <c r="C5" s="102"/>
      <c r="D5" s="93"/>
      <c r="E5" s="107"/>
      <c r="F5" s="99"/>
    </row>
    <row r="6" spans="1:6" ht="9.6" customHeight="1" x14ac:dyDescent="0.25">
      <c r="A6" s="104"/>
      <c r="B6" s="90"/>
      <c r="C6" s="102"/>
      <c r="D6" s="93"/>
      <c r="E6" s="107"/>
      <c r="F6" s="99"/>
    </row>
    <row r="7" spans="1:6" ht="6" customHeight="1" x14ac:dyDescent="0.25">
      <c r="A7" s="104"/>
      <c r="B7" s="90"/>
      <c r="C7" s="102"/>
      <c r="D7" s="93"/>
      <c r="E7" s="107"/>
      <c r="F7" s="99"/>
    </row>
    <row r="8" spans="1:6" ht="6.6" customHeight="1" x14ac:dyDescent="0.25">
      <c r="A8" s="104"/>
      <c r="B8" s="90"/>
      <c r="C8" s="102"/>
      <c r="D8" s="93"/>
      <c r="E8" s="107"/>
      <c r="F8" s="99"/>
    </row>
    <row r="9" spans="1:6" ht="10.9" customHeight="1" x14ac:dyDescent="0.25">
      <c r="A9" s="104"/>
      <c r="B9" s="90"/>
      <c r="C9" s="102"/>
      <c r="D9" s="93"/>
      <c r="E9" s="107"/>
      <c r="F9" s="99"/>
    </row>
    <row r="10" spans="1:6" ht="4.1500000000000004" hidden="1" customHeight="1" x14ac:dyDescent="0.25">
      <c r="A10" s="104"/>
      <c r="B10" s="90"/>
      <c r="C10" s="48"/>
      <c r="D10" s="93"/>
      <c r="E10" s="49"/>
      <c r="F10" s="50"/>
    </row>
    <row r="11" spans="1:6" ht="13.15" hidden="1" customHeight="1" x14ac:dyDescent="0.25">
      <c r="A11" s="105"/>
      <c r="B11" s="91"/>
      <c r="C11" s="51"/>
      <c r="D11" s="94"/>
      <c r="E11" s="52"/>
      <c r="F11" s="53"/>
    </row>
    <row r="12" spans="1:6" ht="13.5" customHeight="1" x14ac:dyDescent="0.25">
      <c r="A12" s="20">
        <v>1</v>
      </c>
      <c r="B12" s="21">
        <v>2</v>
      </c>
      <c r="C12" s="22">
        <v>3</v>
      </c>
      <c r="D12" s="23" t="s">
        <v>27</v>
      </c>
      <c r="E12" s="54" t="s">
        <v>28</v>
      </c>
      <c r="F12" s="25" t="s">
        <v>29</v>
      </c>
    </row>
    <row r="13" spans="1:6" ht="15" x14ac:dyDescent="0.25">
      <c r="A13" s="55" t="s">
        <v>110</v>
      </c>
      <c r="B13" s="56" t="s">
        <v>111</v>
      </c>
      <c r="C13" s="57" t="s">
        <v>112</v>
      </c>
      <c r="D13" s="58">
        <v>151977040</v>
      </c>
      <c r="E13" s="59">
        <v>40274006.890000001</v>
      </c>
      <c r="F13" s="60">
        <f>IF(OR(D13="-",IF(E13="-",0,E13)&gt;=IF(D13="-",0,D13)),"-",IF(D13="-",0,D13)-IF(E13="-",0,E13))</f>
        <v>111703033.11</v>
      </c>
    </row>
    <row r="14" spans="1:6" ht="15" x14ac:dyDescent="0.25">
      <c r="A14" s="61" t="s">
        <v>33</v>
      </c>
      <c r="B14" s="62"/>
      <c r="C14" s="63"/>
      <c r="D14" s="64"/>
      <c r="E14" s="65"/>
      <c r="F14" s="66"/>
    </row>
    <row r="15" spans="1:6" ht="15" x14ac:dyDescent="0.25">
      <c r="A15" s="67" t="s">
        <v>13</v>
      </c>
      <c r="B15" s="68" t="s">
        <v>111</v>
      </c>
      <c r="C15" s="69" t="s">
        <v>113</v>
      </c>
      <c r="D15" s="70">
        <v>151977040</v>
      </c>
      <c r="E15" s="71">
        <v>40274006.890000001</v>
      </c>
      <c r="F15" s="72">
        <f t="shared" ref="F15:F46" si="0">IF(OR(D15="-",IF(E15="-",0,E15)&gt;=IF(D15="-",0,D15)),"-",IF(D15="-",0,D15)-IF(E15="-",0,E15))</f>
        <v>111703033.11</v>
      </c>
    </row>
    <row r="16" spans="1:6" ht="19.5" customHeight="1" x14ac:dyDescent="0.25">
      <c r="A16" s="55" t="s">
        <v>114</v>
      </c>
      <c r="B16" s="56" t="s">
        <v>111</v>
      </c>
      <c r="C16" s="57" t="s">
        <v>115</v>
      </c>
      <c r="D16" s="58">
        <v>7967400</v>
      </c>
      <c r="E16" s="59">
        <v>4493407.68</v>
      </c>
      <c r="F16" s="60">
        <f t="shared" si="0"/>
        <v>3473992.3200000003</v>
      </c>
    </row>
    <row r="17" spans="1:6" ht="41.25" customHeight="1" x14ac:dyDescent="0.25">
      <c r="A17" s="55" t="s">
        <v>116</v>
      </c>
      <c r="B17" s="56" t="s">
        <v>111</v>
      </c>
      <c r="C17" s="57" t="s">
        <v>117</v>
      </c>
      <c r="D17" s="58">
        <v>6928800</v>
      </c>
      <c r="E17" s="59">
        <v>3613866.14</v>
      </c>
      <c r="F17" s="60">
        <f t="shared" si="0"/>
        <v>3314933.86</v>
      </c>
    </row>
    <row r="18" spans="1:6" ht="47.25" customHeight="1" x14ac:dyDescent="0.25">
      <c r="A18" s="67" t="s">
        <v>116</v>
      </c>
      <c r="B18" s="68" t="s">
        <v>111</v>
      </c>
      <c r="C18" s="69" t="s">
        <v>118</v>
      </c>
      <c r="D18" s="70">
        <v>6928600</v>
      </c>
      <c r="E18" s="71">
        <v>3613666.14</v>
      </c>
      <c r="F18" s="72">
        <f t="shared" si="0"/>
        <v>3314933.86</v>
      </c>
    </row>
    <row r="19" spans="1:6" ht="38.25" customHeight="1" x14ac:dyDescent="0.25">
      <c r="A19" s="67" t="s">
        <v>119</v>
      </c>
      <c r="B19" s="68" t="s">
        <v>111</v>
      </c>
      <c r="C19" s="69" t="s">
        <v>120</v>
      </c>
      <c r="D19" s="70">
        <v>6928600</v>
      </c>
      <c r="E19" s="71">
        <v>3613666.14</v>
      </c>
      <c r="F19" s="72">
        <f t="shared" si="0"/>
        <v>3314933.86</v>
      </c>
    </row>
    <row r="20" spans="1:6" ht="39" customHeight="1" x14ac:dyDescent="0.25">
      <c r="A20" s="67" t="s">
        <v>121</v>
      </c>
      <c r="B20" s="68" t="s">
        <v>111</v>
      </c>
      <c r="C20" s="69" t="s">
        <v>122</v>
      </c>
      <c r="D20" s="70">
        <v>6381700</v>
      </c>
      <c r="E20" s="71">
        <v>3258547.75</v>
      </c>
      <c r="F20" s="72">
        <f t="shared" si="0"/>
        <v>3123152.25</v>
      </c>
    </row>
    <row r="21" spans="1:6" ht="54" customHeight="1" x14ac:dyDescent="0.25">
      <c r="A21" s="67" t="s">
        <v>123</v>
      </c>
      <c r="B21" s="68" t="s">
        <v>111</v>
      </c>
      <c r="C21" s="69" t="s">
        <v>124</v>
      </c>
      <c r="D21" s="70">
        <v>6381700</v>
      </c>
      <c r="E21" s="71">
        <v>3258547.75</v>
      </c>
      <c r="F21" s="72">
        <f t="shared" si="0"/>
        <v>3123152.25</v>
      </c>
    </row>
    <row r="22" spans="1:6" ht="32.25" customHeight="1" x14ac:dyDescent="0.25">
      <c r="A22" s="67" t="s">
        <v>125</v>
      </c>
      <c r="B22" s="68" t="s">
        <v>111</v>
      </c>
      <c r="C22" s="69" t="s">
        <v>126</v>
      </c>
      <c r="D22" s="70">
        <v>6381700</v>
      </c>
      <c r="E22" s="71">
        <v>3258547.75</v>
      </c>
      <c r="F22" s="72">
        <f t="shared" si="0"/>
        <v>3123152.25</v>
      </c>
    </row>
    <row r="23" spans="1:6" ht="28.5" customHeight="1" x14ac:dyDescent="0.25">
      <c r="A23" s="67" t="s">
        <v>127</v>
      </c>
      <c r="B23" s="68" t="s">
        <v>111</v>
      </c>
      <c r="C23" s="69" t="s">
        <v>128</v>
      </c>
      <c r="D23" s="70">
        <v>3954100</v>
      </c>
      <c r="E23" s="71">
        <v>2449630.73</v>
      </c>
      <c r="F23" s="72">
        <f t="shared" si="0"/>
        <v>1504469.27</v>
      </c>
    </row>
    <row r="24" spans="1:6" ht="43.5" customHeight="1" x14ac:dyDescent="0.25">
      <c r="A24" s="67" t="s">
        <v>129</v>
      </c>
      <c r="B24" s="68" t="s">
        <v>111</v>
      </c>
      <c r="C24" s="69" t="s">
        <v>130</v>
      </c>
      <c r="D24" s="70">
        <v>344800</v>
      </c>
      <c r="E24" s="71">
        <v>156973.20000000001</v>
      </c>
      <c r="F24" s="72">
        <f t="shared" si="0"/>
        <v>187826.8</v>
      </c>
    </row>
    <row r="25" spans="1:6" ht="42.75" customHeight="1" x14ac:dyDescent="0.25">
      <c r="A25" s="67" t="s">
        <v>131</v>
      </c>
      <c r="B25" s="68" t="s">
        <v>111</v>
      </c>
      <c r="C25" s="69" t="s">
        <v>132</v>
      </c>
      <c r="D25" s="70">
        <v>2082800</v>
      </c>
      <c r="E25" s="71">
        <v>651943.81999999995</v>
      </c>
      <c r="F25" s="72">
        <f t="shared" si="0"/>
        <v>1430856.1800000002</v>
      </c>
    </row>
    <row r="26" spans="1:6" ht="27.75" customHeight="1" x14ac:dyDescent="0.25">
      <c r="A26" s="67" t="s">
        <v>133</v>
      </c>
      <c r="B26" s="68" t="s">
        <v>111</v>
      </c>
      <c r="C26" s="69" t="s">
        <v>134</v>
      </c>
      <c r="D26" s="70">
        <v>546900</v>
      </c>
      <c r="E26" s="71">
        <v>355118.39</v>
      </c>
      <c r="F26" s="72">
        <f t="shared" si="0"/>
        <v>191781.61</v>
      </c>
    </row>
    <row r="27" spans="1:6" ht="33" customHeight="1" x14ac:dyDescent="0.25">
      <c r="A27" s="67" t="s">
        <v>135</v>
      </c>
      <c r="B27" s="68" t="s">
        <v>111</v>
      </c>
      <c r="C27" s="69" t="s">
        <v>136</v>
      </c>
      <c r="D27" s="70">
        <v>546900</v>
      </c>
      <c r="E27" s="71">
        <v>355118.39</v>
      </c>
      <c r="F27" s="72">
        <f t="shared" si="0"/>
        <v>191781.61</v>
      </c>
    </row>
    <row r="28" spans="1:6" ht="26.25" customHeight="1" x14ac:dyDescent="0.25">
      <c r="A28" s="67" t="s">
        <v>137</v>
      </c>
      <c r="B28" s="68" t="s">
        <v>111</v>
      </c>
      <c r="C28" s="69" t="s">
        <v>138</v>
      </c>
      <c r="D28" s="70">
        <v>546900</v>
      </c>
      <c r="E28" s="71">
        <v>355118.39</v>
      </c>
      <c r="F28" s="72">
        <f t="shared" si="0"/>
        <v>191781.61</v>
      </c>
    </row>
    <row r="29" spans="1:6" ht="24" customHeight="1" x14ac:dyDescent="0.25">
      <c r="A29" s="67" t="s">
        <v>139</v>
      </c>
      <c r="B29" s="68" t="s">
        <v>111</v>
      </c>
      <c r="C29" s="69" t="s">
        <v>140</v>
      </c>
      <c r="D29" s="70">
        <v>283600</v>
      </c>
      <c r="E29" s="71">
        <v>160175.74</v>
      </c>
      <c r="F29" s="72">
        <f t="shared" si="0"/>
        <v>123424.26000000001</v>
      </c>
    </row>
    <row r="30" spans="1:6" ht="19.5" customHeight="1" x14ac:dyDescent="0.25">
      <c r="A30" s="67" t="s">
        <v>141</v>
      </c>
      <c r="B30" s="68" t="s">
        <v>111</v>
      </c>
      <c r="C30" s="69" t="s">
        <v>142</v>
      </c>
      <c r="D30" s="70">
        <v>263300</v>
      </c>
      <c r="E30" s="71">
        <v>194942.65</v>
      </c>
      <c r="F30" s="72">
        <f t="shared" si="0"/>
        <v>68357.350000000006</v>
      </c>
    </row>
    <row r="31" spans="1:6" ht="48.75" customHeight="1" x14ac:dyDescent="0.25">
      <c r="A31" s="67" t="s">
        <v>116</v>
      </c>
      <c r="B31" s="68" t="s">
        <v>111</v>
      </c>
      <c r="C31" s="69" t="s">
        <v>143</v>
      </c>
      <c r="D31" s="70">
        <v>200</v>
      </c>
      <c r="E31" s="71">
        <v>200</v>
      </c>
      <c r="F31" s="72" t="str">
        <f t="shared" si="0"/>
        <v>-</v>
      </c>
    </row>
    <row r="32" spans="1:6" ht="24.75" customHeight="1" x14ac:dyDescent="0.25">
      <c r="A32" s="67" t="s">
        <v>144</v>
      </c>
      <c r="B32" s="68" t="s">
        <v>111</v>
      </c>
      <c r="C32" s="69" t="s">
        <v>145</v>
      </c>
      <c r="D32" s="70">
        <v>200</v>
      </c>
      <c r="E32" s="71">
        <v>200</v>
      </c>
      <c r="F32" s="72" t="str">
        <f t="shared" si="0"/>
        <v>-</v>
      </c>
    </row>
    <row r="33" spans="1:6" ht="107.25" customHeight="1" x14ac:dyDescent="0.25">
      <c r="A33" s="73" t="s">
        <v>146</v>
      </c>
      <c r="B33" s="68" t="s">
        <v>111</v>
      </c>
      <c r="C33" s="69" t="s">
        <v>147</v>
      </c>
      <c r="D33" s="70">
        <v>200</v>
      </c>
      <c r="E33" s="71">
        <v>200</v>
      </c>
      <c r="F33" s="72" t="str">
        <f t="shared" si="0"/>
        <v>-</v>
      </c>
    </row>
    <row r="34" spans="1:6" ht="31.5" customHeight="1" x14ac:dyDescent="0.25">
      <c r="A34" s="67" t="s">
        <v>135</v>
      </c>
      <c r="B34" s="68" t="s">
        <v>111</v>
      </c>
      <c r="C34" s="69" t="s">
        <v>148</v>
      </c>
      <c r="D34" s="70">
        <v>200</v>
      </c>
      <c r="E34" s="71">
        <v>200</v>
      </c>
      <c r="F34" s="72" t="str">
        <f t="shared" si="0"/>
        <v>-</v>
      </c>
    </row>
    <row r="35" spans="1:6" ht="31.5" customHeight="1" x14ac:dyDescent="0.25">
      <c r="A35" s="67" t="s">
        <v>137</v>
      </c>
      <c r="B35" s="68" t="s">
        <v>111</v>
      </c>
      <c r="C35" s="69" t="s">
        <v>149</v>
      </c>
      <c r="D35" s="70">
        <v>200</v>
      </c>
      <c r="E35" s="71">
        <v>200</v>
      </c>
      <c r="F35" s="72" t="str">
        <f t="shared" si="0"/>
        <v>-</v>
      </c>
    </row>
    <row r="36" spans="1:6" ht="21" customHeight="1" x14ac:dyDescent="0.25">
      <c r="A36" s="67" t="s">
        <v>139</v>
      </c>
      <c r="B36" s="68" t="s">
        <v>111</v>
      </c>
      <c r="C36" s="69" t="s">
        <v>150</v>
      </c>
      <c r="D36" s="70">
        <v>200</v>
      </c>
      <c r="E36" s="71">
        <v>200</v>
      </c>
      <c r="F36" s="72" t="str">
        <f t="shared" si="0"/>
        <v>-</v>
      </c>
    </row>
    <row r="37" spans="1:6" ht="41.25" customHeight="1" x14ac:dyDescent="0.25">
      <c r="A37" s="55" t="s">
        <v>151</v>
      </c>
      <c r="B37" s="56" t="s">
        <v>111</v>
      </c>
      <c r="C37" s="57" t="s">
        <v>152</v>
      </c>
      <c r="D37" s="58">
        <v>143000</v>
      </c>
      <c r="E37" s="59">
        <v>79100</v>
      </c>
      <c r="F37" s="60">
        <f t="shared" si="0"/>
        <v>63900</v>
      </c>
    </row>
    <row r="38" spans="1:6" ht="39.75" customHeight="1" x14ac:dyDescent="0.25">
      <c r="A38" s="67" t="s">
        <v>151</v>
      </c>
      <c r="B38" s="68" t="s">
        <v>111</v>
      </c>
      <c r="C38" s="69" t="s">
        <v>153</v>
      </c>
      <c r="D38" s="70">
        <v>143000</v>
      </c>
      <c r="E38" s="71">
        <v>79100</v>
      </c>
      <c r="F38" s="72">
        <f t="shared" si="0"/>
        <v>63900</v>
      </c>
    </row>
    <row r="39" spans="1:6" ht="27" customHeight="1" x14ac:dyDescent="0.25">
      <c r="A39" s="67" t="s">
        <v>144</v>
      </c>
      <c r="B39" s="68" t="s">
        <v>111</v>
      </c>
      <c r="C39" s="69" t="s">
        <v>154</v>
      </c>
      <c r="D39" s="70">
        <v>143000</v>
      </c>
      <c r="E39" s="71">
        <v>79100</v>
      </c>
      <c r="F39" s="72">
        <f t="shared" si="0"/>
        <v>63900</v>
      </c>
    </row>
    <row r="40" spans="1:6" ht="111.75" customHeight="1" x14ac:dyDescent="0.25">
      <c r="A40" s="73" t="s">
        <v>155</v>
      </c>
      <c r="B40" s="68" t="s">
        <v>111</v>
      </c>
      <c r="C40" s="69" t="s">
        <v>156</v>
      </c>
      <c r="D40" s="70">
        <v>143000</v>
      </c>
      <c r="E40" s="71">
        <v>79100</v>
      </c>
      <c r="F40" s="72">
        <f t="shared" si="0"/>
        <v>63900</v>
      </c>
    </row>
    <row r="41" spans="1:6" ht="21.75" customHeight="1" x14ac:dyDescent="0.25">
      <c r="A41" s="67" t="s">
        <v>157</v>
      </c>
      <c r="B41" s="68" t="s">
        <v>111</v>
      </c>
      <c r="C41" s="69" t="s">
        <v>158</v>
      </c>
      <c r="D41" s="70">
        <v>143000</v>
      </c>
      <c r="E41" s="71">
        <v>79100</v>
      </c>
      <c r="F41" s="72">
        <f t="shared" si="0"/>
        <v>63900</v>
      </c>
    </row>
    <row r="42" spans="1:6" ht="21.75" customHeight="1" x14ac:dyDescent="0.25">
      <c r="A42" s="67" t="s">
        <v>100</v>
      </c>
      <c r="B42" s="68" t="s">
        <v>111</v>
      </c>
      <c r="C42" s="69" t="s">
        <v>159</v>
      </c>
      <c r="D42" s="70">
        <v>143000</v>
      </c>
      <c r="E42" s="71">
        <v>79100</v>
      </c>
      <c r="F42" s="72">
        <f t="shared" si="0"/>
        <v>63900</v>
      </c>
    </row>
    <row r="43" spans="1:6" ht="18.75" customHeight="1" x14ac:dyDescent="0.25">
      <c r="A43" s="55" t="s">
        <v>160</v>
      </c>
      <c r="B43" s="56" t="s">
        <v>111</v>
      </c>
      <c r="C43" s="57" t="s">
        <v>161</v>
      </c>
      <c r="D43" s="58">
        <v>42500</v>
      </c>
      <c r="E43" s="59" t="s">
        <v>40</v>
      </c>
      <c r="F43" s="60">
        <f t="shared" si="0"/>
        <v>42500</v>
      </c>
    </row>
    <row r="44" spans="1:6" ht="18.75" customHeight="1" x14ac:dyDescent="0.25">
      <c r="A44" s="67" t="s">
        <v>160</v>
      </c>
      <c r="B44" s="68" t="s">
        <v>111</v>
      </c>
      <c r="C44" s="69" t="s">
        <v>162</v>
      </c>
      <c r="D44" s="70">
        <v>42500</v>
      </c>
      <c r="E44" s="71" t="s">
        <v>40</v>
      </c>
      <c r="F44" s="72">
        <f t="shared" si="0"/>
        <v>42500</v>
      </c>
    </row>
    <row r="45" spans="1:6" ht="21" customHeight="1" x14ac:dyDescent="0.25">
      <c r="A45" s="67" t="s">
        <v>163</v>
      </c>
      <c r="B45" s="68" t="s">
        <v>111</v>
      </c>
      <c r="C45" s="69" t="s">
        <v>164</v>
      </c>
      <c r="D45" s="70">
        <v>42500</v>
      </c>
      <c r="E45" s="71" t="s">
        <v>40</v>
      </c>
      <c r="F45" s="72">
        <f t="shared" si="0"/>
        <v>42500</v>
      </c>
    </row>
    <row r="46" spans="1:6" ht="58.5" customHeight="1" x14ac:dyDescent="0.25">
      <c r="A46" s="67" t="s">
        <v>165</v>
      </c>
      <c r="B46" s="68" t="s">
        <v>111</v>
      </c>
      <c r="C46" s="69" t="s">
        <v>166</v>
      </c>
      <c r="D46" s="70">
        <v>42500</v>
      </c>
      <c r="E46" s="71" t="s">
        <v>40</v>
      </c>
      <c r="F46" s="72">
        <f t="shared" si="0"/>
        <v>42500</v>
      </c>
    </row>
    <row r="47" spans="1:6" ht="26.25" customHeight="1" x14ac:dyDescent="0.25">
      <c r="A47" s="67" t="s">
        <v>167</v>
      </c>
      <c r="B47" s="68" t="s">
        <v>111</v>
      </c>
      <c r="C47" s="69" t="s">
        <v>168</v>
      </c>
      <c r="D47" s="70">
        <v>42500</v>
      </c>
      <c r="E47" s="71" t="s">
        <v>40</v>
      </c>
      <c r="F47" s="72">
        <f t="shared" ref="F47:F78" si="1">IF(OR(D47="-",IF(E47="-",0,E47)&gt;=IF(D47="-",0,D47)),"-",IF(D47="-",0,D47)-IF(E47="-",0,E47))</f>
        <v>42500</v>
      </c>
    </row>
    <row r="48" spans="1:6" ht="26.25" customHeight="1" x14ac:dyDescent="0.25">
      <c r="A48" s="67" t="s">
        <v>169</v>
      </c>
      <c r="B48" s="68" t="s">
        <v>111</v>
      </c>
      <c r="C48" s="69" t="s">
        <v>170</v>
      </c>
      <c r="D48" s="70">
        <v>42500</v>
      </c>
      <c r="E48" s="71" t="s">
        <v>40</v>
      </c>
      <c r="F48" s="72">
        <f t="shared" si="1"/>
        <v>42500</v>
      </c>
    </row>
    <row r="49" spans="1:6" ht="26.25" customHeight="1" x14ac:dyDescent="0.25">
      <c r="A49" s="55" t="s">
        <v>171</v>
      </c>
      <c r="B49" s="56" t="s">
        <v>111</v>
      </c>
      <c r="C49" s="57" t="s">
        <v>172</v>
      </c>
      <c r="D49" s="58">
        <v>853100</v>
      </c>
      <c r="E49" s="59">
        <v>800441.54</v>
      </c>
      <c r="F49" s="60">
        <f t="shared" si="1"/>
        <v>52658.459999999963</v>
      </c>
    </row>
    <row r="50" spans="1:6" ht="28.5" customHeight="1" x14ac:dyDescent="0.25">
      <c r="A50" s="67" t="s">
        <v>171</v>
      </c>
      <c r="B50" s="68" t="s">
        <v>111</v>
      </c>
      <c r="C50" s="69" t="s">
        <v>173</v>
      </c>
      <c r="D50" s="70">
        <v>135500</v>
      </c>
      <c r="E50" s="71">
        <v>101516</v>
      </c>
      <c r="F50" s="72">
        <f t="shared" si="1"/>
        <v>33984</v>
      </c>
    </row>
    <row r="51" spans="1:6" ht="45.75" customHeight="1" x14ac:dyDescent="0.25">
      <c r="A51" s="67" t="s">
        <v>119</v>
      </c>
      <c r="B51" s="68" t="s">
        <v>111</v>
      </c>
      <c r="C51" s="69" t="s">
        <v>174</v>
      </c>
      <c r="D51" s="70">
        <v>135500</v>
      </c>
      <c r="E51" s="71">
        <v>101516</v>
      </c>
      <c r="F51" s="72">
        <f t="shared" si="1"/>
        <v>33984</v>
      </c>
    </row>
    <row r="52" spans="1:6" ht="27" customHeight="1" x14ac:dyDescent="0.25">
      <c r="A52" s="67" t="s">
        <v>175</v>
      </c>
      <c r="B52" s="68" t="s">
        <v>111</v>
      </c>
      <c r="C52" s="69" t="s">
        <v>176</v>
      </c>
      <c r="D52" s="70">
        <v>20000</v>
      </c>
      <c r="E52" s="71">
        <v>20000</v>
      </c>
      <c r="F52" s="72" t="str">
        <f t="shared" si="1"/>
        <v>-</v>
      </c>
    </row>
    <row r="53" spans="1:6" ht="21" customHeight="1" x14ac:dyDescent="0.25">
      <c r="A53" s="67" t="s">
        <v>167</v>
      </c>
      <c r="B53" s="68" t="s">
        <v>111</v>
      </c>
      <c r="C53" s="69" t="s">
        <v>177</v>
      </c>
      <c r="D53" s="70">
        <v>20000</v>
      </c>
      <c r="E53" s="71">
        <v>20000</v>
      </c>
      <c r="F53" s="72" t="str">
        <f t="shared" si="1"/>
        <v>-</v>
      </c>
    </row>
    <row r="54" spans="1:6" ht="21" customHeight="1" x14ac:dyDescent="0.25">
      <c r="A54" s="67" t="s">
        <v>178</v>
      </c>
      <c r="B54" s="68" t="s">
        <v>111</v>
      </c>
      <c r="C54" s="69" t="s">
        <v>179</v>
      </c>
      <c r="D54" s="70">
        <v>20000</v>
      </c>
      <c r="E54" s="71">
        <v>20000</v>
      </c>
      <c r="F54" s="72" t="str">
        <f t="shared" si="1"/>
        <v>-</v>
      </c>
    </row>
    <row r="55" spans="1:6" ht="21" customHeight="1" x14ac:dyDescent="0.25">
      <c r="A55" s="67" t="s">
        <v>180</v>
      </c>
      <c r="B55" s="68" t="s">
        <v>111</v>
      </c>
      <c r="C55" s="69" t="s">
        <v>181</v>
      </c>
      <c r="D55" s="70">
        <v>20000</v>
      </c>
      <c r="E55" s="71">
        <v>20000</v>
      </c>
      <c r="F55" s="72" t="str">
        <f t="shared" si="1"/>
        <v>-</v>
      </c>
    </row>
    <row r="56" spans="1:6" ht="31.5" customHeight="1" x14ac:dyDescent="0.25">
      <c r="A56" s="67" t="s">
        <v>182</v>
      </c>
      <c r="B56" s="68" t="s">
        <v>111</v>
      </c>
      <c r="C56" s="69" t="s">
        <v>183</v>
      </c>
      <c r="D56" s="70">
        <v>115500</v>
      </c>
      <c r="E56" s="71">
        <v>81516</v>
      </c>
      <c r="F56" s="72">
        <f t="shared" si="1"/>
        <v>33984</v>
      </c>
    </row>
    <row r="57" spans="1:6" ht="19.5" customHeight="1" x14ac:dyDescent="0.25">
      <c r="A57" s="67" t="s">
        <v>167</v>
      </c>
      <c r="B57" s="68" t="s">
        <v>111</v>
      </c>
      <c r="C57" s="69" t="s">
        <v>184</v>
      </c>
      <c r="D57" s="70">
        <v>115500</v>
      </c>
      <c r="E57" s="71">
        <v>81516</v>
      </c>
      <c r="F57" s="72">
        <f t="shared" si="1"/>
        <v>33984</v>
      </c>
    </row>
    <row r="58" spans="1:6" ht="18" customHeight="1" x14ac:dyDescent="0.25">
      <c r="A58" s="67" t="s">
        <v>178</v>
      </c>
      <c r="B58" s="68" t="s">
        <v>111</v>
      </c>
      <c r="C58" s="69" t="s">
        <v>185</v>
      </c>
      <c r="D58" s="70">
        <v>115500</v>
      </c>
      <c r="E58" s="71">
        <v>81516</v>
      </c>
      <c r="F58" s="72">
        <f t="shared" si="1"/>
        <v>33984</v>
      </c>
    </row>
    <row r="59" spans="1:6" ht="28.5" customHeight="1" x14ac:dyDescent="0.25">
      <c r="A59" s="67" t="s">
        <v>186</v>
      </c>
      <c r="B59" s="68" t="s">
        <v>111</v>
      </c>
      <c r="C59" s="69" t="s">
        <v>187</v>
      </c>
      <c r="D59" s="70">
        <v>95500</v>
      </c>
      <c r="E59" s="71">
        <v>70794</v>
      </c>
      <c r="F59" s="72">
        <f t="shared" si="1"/>
        <v>24706</v>
      </c>
    </row>
    <row r="60" spans="1:6" ht="15" x14ac:dyDescent="0.25">
      <c r="A60" s="67" t="s">
        <v>188</v>
      </c>
      <c r="B60" s="68" t="s">
        <v>111</v>
      </c>
      <c r="C60" s="69" t="s">
        <v>189</v>
      </c>
      <c r="D60" s="70">
        <v>20000</v>
      </c>
      <c r="E60" s="71">
        <v>10722</v>
      </c>
      <c r="F60" s="72">
        <f t="shared" si="1"/>
        <v>9278</v>
      </c>
    </row>
    <row r="61" spans="1:6" ht="22.5" customHeight="1" x14ac:dyDescent="0.25">
      <c r="A61" s="67" t="s">
        <v>171</v>
      </c>
      <c r="B61" s="68" t="s">
        <v>111</v>
      </c>
      <c r="C61" s="69" t="s">
        <v>190</v>
      </c>
      <c r="D61" s="70">
        <v>42000</v>
      </c>
      <c r="E61" s="71">
        <v>23436</v>
      </c>
      <c r="F61" s="72">
        <f t="shared" si="1"/>
        <v>18564</v>
      </c>
    </row>
    <row r="62" spans="1:6" ht="44.25" customHeight="1" x14ac:dyDescent="0.25">
      <c r="A62" s="67" t="s">
        <v>191</v>
      </c>
      <c r="B62" s="68" t="s">
        <v>111</v>
      </c>
      <c r="C62" s="69" t="s">
        <v>192</v>
      </c>
      <c r="D62" s="70">
        <v>42000</v>
      </c>
      <c r="E62" s="71">
        <v>23436</v>
      </c>
      <c r="F62" s="72">
        <f t="shared" si="1"/>
        <v>18564</v>
      </c>
    </row>
    <row r="63" spans="1:6" ht="62.25" customHeight="1" x14ac:dyDescent="0.25">
      <c r="A63" s="67" t="s">
        <v>193</v>
      </c>
      <c r="B63" s="68" t="s">
        <v>111</v>
      </c>
      <c r="C63" s="69" t="s">
        <v>194</v>
      </c>
      <c r="D63" s="70">
        <v>42000</v>
      </c>
      <c r="E63" s="71">
        <v>23436</v>
      </c>
      <c r="F63" s="72">
        <f t="shared" si="1"/>
        <v>18564</v>
      </c>
    </row>
    <row r="64" spans="1:6" ht="27.75" customHeight="1" x14ac:dyDescent="0.25">
      <c r="A64" s="67" t="s">
        <v>135</v>
      </c>
      <c r="B64" s="68" t="s">
        <v>111</v>
      </c>
      <c r="C64" s="69" t="s">
        <v>195</v>
      </c>
      <c r="D64" s="70">
        <v>42000</v>
      </c>
      <c r="E64" s="71">
        <v>23436</v>
      </c>
      <c r="F64" s="72">
        <f t="shared" si="1"/>
        <v>18564</v>
      </c>
    </row>
    <row r="65" spans="1:6" ht="29.25" customHeight="1" x14ac:dyDescent="0.25">
      <c r="A65" s="67" t="s">
        <v>137</v>
      </c>
      <c r="B65" s="68" t="s">
        <v>111</v>
      </c>
      <c r="C65" s="69" t="s">
        <v>196</v>
      </c>
      <c r="D65" s="70">
        <v>42000</v>
      </c>
      <c r="E65" s="71">
        <v>23436</v>
      </c>
      <c r="F65" s="72">
        <f t="shared" si="1"/>
        <v>18564</v>
      </c>
    </row>
    <row r="66" spans="1:6" ht="26.25" customHeight="1" x14ac:dyDescent="0.25">
      <c r="A66" s="67" t="s">
        <v>139</v>
      </c>
      <c r="B66" s="68" t="s">
        <v>111</v>
      </c>
      <c r="C66" s="69" t="s">
        <v>197</v>
      </c>
      <c r="D66" s="70">
        <v>42000</v>
      </c>
      <c r="E66" s="71">
        <v>23436</v>
      </c>
      <c r="F66" s="72">
        <f t="shared" si="1"/>
        <v>18564</v>
      </c>
    </row>
    <row r="67" spans="1:6" ht="26.25" customHeight="1" x14ac:dyDescent="0.25">
      <c r="A67" s="67" t="s">
        <v>171</v>
      </c>
      <c r="B67" s="68" t="s">
        <v>111</v>
      </c>
      <c r="C67" s="69" t="s">
        <v>198</v>
      </c>
      <c r="D67" s="70">
        <v>675600</v>
      </c>
      <c r="E67" s="71">
        <v>675489.54</v>
      </c>
      <c r="F67" s="72">
        <f t="shared" si="1"/>
        <v>110.45999999996275</v>
      </c>
    </row>
    <row r="68" spans="1:6" ht="26.25" customHeight="1" x14ac:dyDescent="0.25">
      <c r="A68" s="67" t="s">
        <v>144</v>
      </c>
      <c r="B68" s="68" t="s">
        <v>111</v>
      </c>
      <c r="C68" s="69" t="s">
        <v>199</v>
      </c>
      <c r="D68" s="70">
        <v>675600</v>
      </c>
      <c r="E68" s="71">
        <v>675489.54</v>
      </c>
      <c r="F68" s="72">
        <f t="shared" si="1"/>
        <v>110.45999999996275</v>
      </c>
    </row>
    <row r="69" spans="1:6" ht="66.75" customHeight="1" x14ac:dyDescent="0.25">
      <c r="A69" s="67" t="s">
        <v>200</v>
      </c>
      <c r="B69" s="68" t="s">
        <v>111</v>
      </c>
      <c r="C69" s="69" t="s">
        <v>201</v>
      </c>
      <c r="D69" s="70">
        <v>675600</v>
      </c>
      <c r="E69" s="71">
        <v>675489.54</v>
      </c>
      <c r="F69" s="72">
        <f t="shared" si="1"/>
        <v>110.45999999996275</v>
      </c>
    </row>
    <row r="70" spans="1:6" ht="27" customHeight="1" x14ac:dyDescent="0.25">
      <c r="A70" s="67" t="s">
        <v>167</v>
      </c>
      <c r="B70" s="68" t="s">
        <v>111</v>
      </c>
      <c r="C70" s="69" t="s">
        <v>202</v>
      </c>
      <c r="D70" s="70">
        <v>675600</v>
      </c>
      <c r="E70" s="71">
        <v>675489.54</v>
      </c>
      <c r="F70" s="72">
        <f t="shared" si="1"/>
        <v>110.45999999996275</v>
      </c>
    </row>
    <row r="71" spans="1:6" ht="27" customHeight="1" x14ac:dyDescent="0.25">
      <c r="A71" s="67" t="s">
        <v>203</v>
      </c>
      <c r="B71" s="68" t="s">
        <v>111</v>
      </c>
      <c r="C71" s="69" t="s">
        <v>204</v>
      </c>
      <c r="D71" s="70">
        <v>675600</v>
      </c>
      <c r="E71" s="71">
        <v>675489.54</v>
      </c>
      <c r="F71" s="72">
        <f t="shared" si="1"/>
        <v>110.45999999996275</v>
      </c>
    </row>
    <row r="72" spans="1:6" ht="27" customHeight="1" x14ac:dyDescent="0.25">
      <c r="A72" s="67" t="s">
        <v>205</v>
      </c>
      <c r="B72" s="68" t="s">
        <v>111</v>
      </c>
      <c r="C72" s="69" t="s">
        <v>206</v>
      </c>
      <c r="D72" s="70">
        <v>675600</v>
      </c>
      <c r="E72" s="71">
        <v>675489.54</v>
      </c>
      <c r="F72" s="72">
        <f t="shared" si="1"/>
        <v>110.45999999996275</v>
      </c>
    </row>
    <row r="73" spans="1:6" ht="22.5" customHeight="1" x14ac:dyDescent="0.25">
      <c r="A73" s="55" t="s">
        <v>207</v>
      </c>
      <c r="B73" s="56" t="s">
        <v>111</v>
      </c>
      <c r="C73" s="57" t="s">
        <v>208</v>
      </c>
      <c r="D73" s="58">
        <v>165400</v>
      </c>
      <c r="E73" s="59">
        <v>82743.34</v>
      </c>
      <c r="F73" s="60">
        <f t="shared" si="1"/>
        <v>82656.66</v>
      </c>
    </row>
    <row r="74" spans="1:6" ht="22.5" customHeight="1" x14ac:dyDescent="0.25">
      <c r="A74" s="55" t="s">
        <v>209</v>
      </c>
      <c r="B74" s="56" t="s">
        <v>111</v>
      </c>
      <c r="C74" s="57" t="s">
        <v>210</v>
      </c>
      <c r="D74" s="58">
        <v>165400</v>
      </c>
      <c r="E74" s="59">
        <v>82743.34</v>
      </c>
      <c r="F74" s="60">
        <f t="shared" si="1"/>
        <v>82656.66</v>
      </c>
    </row>
    <row r="75" spans="1:6" ht="22.5" customHeight="1" x14ac:dyDescent="0.25">
      <c r="A75" s="67" t="s">
        <v>209</v>
      </c>
      <c r="B75" s="68" t="s">
        <v>111</v>
      </c>
      <c r="C75" s="69" t="s">
        <v>211</v>
      </c>
      <c r="D75" s="70">
        <v>165400</v>
      </c>
      <c r="E75" s="71">
        <v>82743.34</v>
      </c>
      <c r="F75" s="72">
        <f t="shared" si="1"/>
        <v>82656.66</v>
      </c>
    </row>
    <row r="76" spans="1:6" ht="22.5" customHeight="1" x14ac:dyDescent="0.25">
      <c r="A76" s="67" t="s">
        <v>144</v>
      </c>
      <c r="B76" s="68" t="s">
        <v>111</v>
      </c>
      <c r="C76" s="69" t="s">
        <v>212</v>
      </c>
      <c r="D76" s="70">
        <v>165400</v>
      </c>
      <c r="E76" s="71">
        <v>82743.34</v>
      </c>
      <c r="F76" s="72">
        <f t="shared" si="1"/>
        <v>82656.66</v>
      </c>
    </row>
    <row r="77" spans="1:6" ht="68.25" customHeight="1" x14ac:dyDescent="0.25">
      <c r="A77" s="67" t="s">
        <v>213</v>
      </c>
      <c r="B77" s="68" t="s">
        <v>111</v>
      </c>
      <c r="C77" s="69" t="s">
        <v>214</v>
      </c>
      <c r="D77" s="70">
        <v>165400</v>
      </c>
      <c r="E77" s="71">
        <v>82743.34</v>
      </c>
      <c r="F77" s="72">
        <f t="shared" si="1"/>
        <v>82656.66</v>
      </c>
    </row>
    <row r="78" spans="1:6" ht="56.25" customHeight="1" x14ac:dyDescent="0.25">
      <c r="A78" s="67" t="s">
        <v>123</v>
      </c>
      <c r="B78" s="68" t="s">
        <v>111</v>
      </c>
      <c r="C78" s="69" t="s">
        <v>215</v>
      </c>
      <c r="D78" s="70">
        <v>160400</v>
      </c>
      <c r="E78" s="71">
        <v>82743.34</v>
      </c>
      <c r="F78" s="72">
        <f t="shared" si="1"/>
        <v>77656.66</v>
      </c>
    </row>
    <row r="79" spans="1:6" ht="28.5" customHeight="1" x14ac:dyDescent="0.25">
      <c r="A79" s="67" t="s">
        <v>125</v>
      </c>
      <c r="B79" s="68" t="s">
        <v>111</v>
      </c>
      <c r="C79" s="69" t="s">
        <v>216</v>
      </c>
      <c r="D79" s="70">
        <v>160400</v>
      </c>
      <c r="E79" s="71">
        <v>82743.34</v>
      </c>
      <c r="F79" s="72">
        <f t="shared" ref="F79:F110" si="2">IF(OR(D79="-",IF(E79="-",0,E79)&gt;=IF(D79="-",0,D79)),"-",IF(D79="-",0,D79)-IF(E79="-",0,E79))</f>
        <v>77656.66</v>
      </c>
    </row>
    <row r="80" spans="1:6" ht="28.5" customHeight="1" x14ac:dyDescent="0.25">
      <c r="A80" s="67" t="s">
        <v>127</v>
      </c>
      <c r="B80" s="68" t="s">
        <v>111</v>
      </c>
      <c r="C80" s="69" t="s">
        <v>217</v>
      </c>
      <c r="D80" s="70">
        <v>113500</v>
      </c>
      <c r="E80" s="71">
        <v>67438.28</v>
      </c>
      <c r="F80" s="72">
        <f t="shared" si="2"/>
        <v>46061.72</v>
      </c>
    </row>
    <row r="81" spans="1:6" ht="28.5" customHeight="1" x14ac:dyDescent="0.25">
      <c r="A81" s="67" t="s">
        <v>131</v>
      </c>
      <c r="B81" s="68" t="s">
        <v>111</v>
      </c>
      <c r="C81" s="69" t="s">
        <v>218</v>
      </c>
      <c r="D81" s="70">
        <v>46900</v>
      </c>
      <c r="E81" s="71">
        <v>15305.06</v>
      </c>
      <c r="F81" s="72">
        <f t="shared" si="2"/>
        <v>31594.940000000002</v>
      </c>
    </row>
    <row r="82" spans="1:6" ht="28.5" customHeight="1" x14ac:dyDescent="0.25">
      <c r="A82" s="67" t="s">
        <v>135</v>
      </c>
      <c r="B82" s="68" t="s">
        <v>111</v>
      </c>
      <c r="C82" s="69" t="s">
        <v>219</v>
      </c>
      <c r="D82" s="70">
        <v>5000</v>
      </c>
      <c r="E82" s="71" t="s">
        <v>40</v>
      </c>
      <c r="F82" s="72">
        <f t="shared" si="2"/>
        <v>5000</v>
      </c>
    </row>
    <row r="83" spans="1:6" ht="28.5" customHeight="1" x14ac:dyDescent="0.25">
      <c r="A83" s="67" t="s">
        <v>137</v>
      </c>
      <c r="B83" s="68" t="s">
        <v>111</v>
      </c>
      <c r="C83" s="69" t="s">
        <v>220</v>
      </c>
      <c r="D83" s="70">
        <v>5000</v>
      </c>
      <c r="E83" s="71" t="s">
        <v>40</v>
      </c>
      <c r="F83" s="72">
        <f t="shared" si="2"/>
        <v>5000</v>
      </c>
    </row>
    <row r="84" spans="1:6" ht="21.75" customHeight="1" x14ac:dyDescent="0.25">
      <c r="A84" s="67" t="s">
        <v>139</v>
      </c>
      <c r="B84" s="68" t="s">
        <v>111</v>
      </c>
      <c r="C84" s="69" t="s">
        <v>221</v>
      </c>
      <c r="D84" s="70">
        <v>5000</v>
      </c>
      <c r="E84" s="71" t="s">
        <v>40</v>
      </c>
      <c r="F84" s="72">
        <f t="shared" si="2"/>
        <v>5000</v>
      </c>
    </row>
    <row r="85" spans="1:6" ht="21.75" customHeight="1" x14ac:dyDescent="0.25">
      <c r="A85" s="55" t="s">
        <v>222</v>
      </c>
      <c r="B85" s="56" t="s">
        <v>111</v>
      </c>
      <c r="C85" s="57" t="s">
        <v>223</v>
      </c>
      <c r="D85" s="58">
        <v>315500</v>
      </c>
      <c r="E85" s="59">
        <v>210095.2</v>
      </c>
      <c r="F85" s="60">
        <f t="shared" si="2"/>
        <v>105404.79999999999</v>
      </c>
    </row>
    <row r="86" spans="1:6" ht="21.75" customHeight="1" x14ac:dyDescent="0.25">
      <c r="A86" s="55" t="s">
        <v>224</v>
      </c>
      <c r="B86" s="56" t="s">
        <v>111</v>
      </c>
      <c r="C86" s="57" t="s">
        <v>225</v>
      </c>
      <c r="D86" s="58">
        <v>315500</v>
      </c>
      <c r="E86" s="59">
        <v>210095.2</v>
      </c>
      <c r="F86" s="60">
        <f t="shared" si="2"/>
        <v>105404.79999999999</v>
      </c>
    </row>
    <row r="87" spans="1:6" ht="21.75" customHeight="1" x14ac:dyDescent="0.25">
      <c r="A87" s="67" t="s">
        <v>224</v>
      </c>
      <c r="B87" s="68" t="s">
        <v>111</v>
      </c>
      <c r="C87" s="69" t="s">
        <v>226</v>
      </c>
      <c r="D87" s="70">
        <v>315500</v>
      </c>
      <c r="E87" s="71">
        <v>210095.2</v>
      </c>
      <c r="F87" s="72">
        <f t="shared" si="2"/>
        <v>105404.79999999999</v>
      </c>
    </row>
    <row r="88" spans="1:6" ht="30.75" customHeight="1" x14ac:dyDescent="0.25">
      <c r="A88" s="67" t="s">
        <v>227</v>
      </c>
      <c r="B88" s="68" t="s">
        <v>111</v>
      </c>
      <c r="C88" s="69" t="s">
        <v>228</v>
      </c>
      <c r="D88" s="70">
        <v>83900</v>
      </c>
      <c r="E88" s="71">
        <v>74995.199999999997</v>
      </c>
      <c r="F88" s="72">
        <f t="shared" si="2"/>
        <v>8904.8000000000029</v>
      </c>
    </row>
    <row r="89" spans="1:6" ht="24" customHeight="1" x14ac:dyDescent="0.25">
      <c r="A89" s="67" t="s">
        <v>229</v>
      </c>
      <c r="B89" s="68" t="s">
        <v>111</v>
      </c>
      <c r="C89" s="69" t="s">
        <v>230</v>
      </c>
      <c r="D89" s="70">
        <v>83900</v>
      </c>
      <c r="E89" s="71">
        <v>74995.199999999997</v>
      </c>
      <c r="F89" s="72">
        <f t="shared" si="2"/>
        <v>8904.8000000000029</v>
      </c>
    </row>
    <row r="90" spans="1:6" ht="25.5" customHeight="1" x14ac:dyDescent="0.25">
      <c r="A90" s="67" t="s">
        <v>135</v>
      </c>
      <c r="B90" s="68" t="s">
        <v>111</v>
      </c>
      <c r="C90" s="69" t="s">
        <v>231</v>
      </c>
      <c r="D90" s="70">
        <v>83900</v>
      </c>
      <c r="E90" s="71">
        <v>74995.199999999997</v>
      </c>
      <c r="F90" s="72">
        <f t="shared" si="2"/>
        <v>8904.8000000000029</v>
      </c>
    </row>
    <row r="91" spans="1:6" ht="25.5" customHeight="1" x14ac:dyDescent="0.25">
      <c r="A91" s="67" t="s">
        <v>137</v>
      </c>
      <c r="B91" s="68" t="s">
        <v>111</v>
      </c>
      <c r="C91" s="69" t="s">
        <v>232</v>
      </c>
      <c r="D91" s="70">
        <v>83900</v>
      </c>
      <c r="E91" s="71">
        <v>74995.199999999997</v>
      </c>
      <c r="F91" s="72">
        <f t="shared" si="2"/>
        <v>8904.8000000000029</v>
      </c>
    </row>
    <row r="92" spans="1:6" ht="25.5" customHeight="1" x14ac:dyDescent="0.25">
      <c r="A92" s="67" t="s">
        <v>139</v>
      </c>
      <c r="B92" s="68" t="s">
        <v>111</v>
      </c>
      <c r="C92" s="69" t="s">
        <v>233</v>
      </c>
      <c r="D92" s="70">
        <v>83900</v>
      </c>
      <c r="E92" s="71">
        <v>74995.199999999997</v>
      </c>
      <c r="F92" s="72">
        <f t="shared" si="2"/>
        <v>8904.8000000000029</v>
      </c>
    </row>
    <row r="93" spans="1:6" ht="30.75" customHeight="1" x14ac:dyDescent="0.25">
      <c r="A93" s="67" t="s">
        <v>234</v>
      </c>
      <c r="B93" s="68" t="s">
        <v>111</v>
      </c>
      <c r="C93" s="69" t="s">
        <v>235</v>
      </c>
      <c r="D93" s="70">
        <v>231600</v>
      </c>
      <c r="E93" s="71">
        <v>135100</v>
      </c>
      <c r="F93" s="72">
        <f t="shared" si="2"/>
        <v>96500</v>
      </c>
    </row>
    <row r="94" spans="1:6" ht="87" customHeight="1" x14ac:dyDescent="0.25">
      <c r="A94" s="73" t="s">
        <v>236</v>
      </c>
      <c r="B94" s="68" t="s">
        <v>111</v>
      </c>
      <c r="C94" s="69" t="s">
        <v>237</v>
      </c>
      <c r="D94" s="70">
        <v>231600</v>
      </c>
      <c r="E94" s="71">
        <v>135100</v>
      </c>
      <c r="F94" s="72">
        <f t="shared" si="2"/>
        <v>96500</v>
      </c>
    </row>
    <row r="95" spans="1:6" ht="24.75" customHeight="1" x14ac:dyDescent="0.25">
      <c r="A95" s="67" t="s">
        <v>157</v>
      </c>
      <c r="B95" s="68" t="s">
        <v>111</v>
      </c>
      <c r="C95" s="69" t="s">
        <v>238</v>
      </c>
      <c r="D95" s="70">
        <v>231600</v>
      </c>
      <c r="E95" s="71">
        <v>135100</v>
      </c>
      <c r="F95" s="72">
        <f t="shared" si="2"/>
        <v>96500</v>
      </c>
    </row>
    <row r="96" spans="1:6" ht="24.75" customHeight="1" x14ac:dyDescent="0.25">
      <c r="A96" s="67" t="s">
        <v>100</v>
      </c>
      <c r="B96" s="68" t="s">
        <v>111</v>
      </c>
      <c r="C96" s="69" t="s">
        <v>239</v>
      </c>
      <c r="D96" s="70">
        <v>231600</v>
      </c>
      <c r="E96" s="71">
        <v>135100</v>
      </c>
      <c r="F96" s="72">
        <f t="shared" si="2"/>
        <v>96500</v>
      </c>
    </row>
    <row r="97" spans="1:6" ht="24.75" customHeight="1" x14ac:dyDescent="0.25">
      <c r="A97" s="55" t="s">
        <v>240</v>
      </c>
      <c r="B97" s="56" t="s">
        <v>111</v>
      </c>
      <c r="C97" s="57" t="s">
        <v>241</v>
      </c>
      <c r="D97" s="58">
        <v>65361500</v>
      </c>
      <c r="E97" s="59">
        <v>1743608.06</v>
      </c>
      <c r="F97" s="60">
        <f t="shared" si="2"/>
        <v>63617891.939999998</v>
      </c>
    </row>
    <row r="98" spans="1:6" ht="24.75" customHeight="1" x14ac:dyDescent="0.25">
      <c r="A98" s="55" t="s">
        <v>242</v>
      </c>
      <c r="B98" s="56" t="s">
        <v>111</v>
      </c>
      <c r="C98" s="57" t="s">
        <v>243</v>
      </c>
      <c r="D98" s="58">
        <v>3438000</v>
      </c>
      <c r="E98" s="59">
        <v>820669.08</v>
      </c>
      <c r="F98" s="60">
        <f t="shared" si="2"/>
        <v>2617330.92</v>
      </c>
    </row>
    <row r="99" spans="1:6" ht="24.75" customHeight="1" x14ac:dyDescent="0.25">
      <c r="A99" s="67" t="s">
        <v>242</v>
      </c>
      <c r="B99" s="68" t="s">
        <v>111</v>
      </c>
      <c r="C99" s="69" t="s">
        <v>244</v>
      </c>
      <c r="D99" s="70">
        <v>3438000</v>
      </c>
      <c r="E99" s="71">
        <v>820669.08</v>
      </c>
      <c r="F99" s="72">
        <f t="shared" si="2"/>
        <v>2617330.92</v>
      </c>
    </row>
    <row r="100" spans="1:6" ht="46.5" customHeight="1" x14ac:dyDescent="0.25">
      <c r="A100" s="67" t="s">
        <v>245</v>
      </c>
      <c r="B100" s="68" t="s">
        <v>111</v>
      </c>
      <c r="C100" s="69" t="s">
        <v>246</v>
      </c>
      <c r="D100" s="70">
        <v>3438000</v>
      </c>
      <c r="E100" s="71">
        <v>820669.08</v>
      </c>
      <c r="F100" s="72">
        <f t="shared" si="2"/>
        <v>2617330.92</v>
      </c>
    </row>
    <row r="101" spans="1:6" ht="48.75" customHeight="1" x14ac:dyDescent="0.25">
      <c r="A101" s="67" t="s">
        <v>247</v>
      </c>
      <c r="B101" s="68" t="s">
        <v>111</v>
      </c>
      <c r="C101" s="69" t="s">
        <v>248</v>
      </c>
      <c r="D101" s="70">
        <v>3438000</v>
      </c>
      <c r="E101" s="71">
        <v>820669.08</v>
      </c>
      <c r="F101" s="72">
        <f t="shared" si="2"/>
        <v>2617330.92</v>
      </c>
    </row>
    <row r="102" spans="1:6" ht="22.5" customHeight="1" x14ac:dyDescent="0.25">
      <c r="A102" s="67" t="s">
        <v>167</v>
      </c>
      <c r="B102" s="68" t="s">
        <v>111</v>
      </c>
      <c r="C102" s="69" t="s">
        <v>249</v>
      </c>
      <c r="D102" s="70">
        <v>3438000</v>
      </c>
      <c r="E102" s="71">
        <v>820669.08</v>
      </c>
      <c r="F102" s="72">
        <f t="shared" si="2"/>
        <v>2617330.92</v>
      </c>
    </row>
    <row r="103" spans="1:6" ht="44.25" customHeight="1" x14ac:dyDescent="0.25">
      <c r="A103" s="67" t="s">
        <v>250</v>
      </c>
      <c r="B103" s="68" t="s">
        <v>111</v>
      </c>
      <c r="C103" s="69" t="s">
        <v>251</v>
      </c>
      <c r="D103" s="70">
        <v>3438000</v>
      </c>
      <c r="E103" s="71">
        <v>820669.08</v>
      </c>
      <c r="F103" s="72">
        <f t="shared" si="2"/>
        <v>2617330.92</v>
      </c>
    </row>
    <row r="104" spans="1:6" ht="53.25" customHeight="1" x14ac:dyDescent="0.25">
      <c r="A104" s="67" t="s">
        <v>252</v>
      </c>
      <c r="B104" s="68" t="s">
        <v>111</v>
      </c>
      <c r="C104" s="69" t="s">
        <v>253</v>
      </c>
      <c r="D104" s="70">
        <v>3438000</v>
      </c>
      <c r="E104" s="71">
        <v>820669.08</v>
      </c>
      <c r="F104" s="72">
        <f t="shared" si="2"/>
        <v>2617330.92</v>
      </c>
    </row>
    <row r="105" spans="1:6" ht="36" customHeight="1" x14ac:dyDescent="0.25">
      <c r="A105" s="55" t="s">
        <v>254</v>
      </c>
      <c r="B105" s="56" t="s">
        <v>111</v>
      </c>
      <c r="C105" s="57" t="s">
        <v>255</v>
      </c>
      <c r="D105" s="58">
        <v>61878500</v>
      </c>
      <c r="E105" s="59">
        <v>896938.98</v>
      </c>
      <c r="F105" s="60">
        <f t="shared" si="2"/>
        <v>60981561.020000003</v>
      </c>
    </row>
    <row r="106" spans="1:6" ht="36" customHeight="1" x14ac:dyDescent="0.25">
      <c r="A106" s="67" t="s">
        <v>254</v>
      </c>
      <c r="B106" s="68" t="s">
        <v>111</v>
      </c>
      <c r="C106" s="69" t="s">
        <v>256</v>
      </c>
      <c r="D106" s="70">
        <v>61878500</v>
      </c>
      <c r="E106" s="71">
        <v>896938.98</v>
      </c>
      <c r="F106" s="72">
        <f t="shared" si="2"/>
        <v>60981561.020000003</v>
      </c>
    </row>
    <row r="107" spans="1:6" ht="36" customHeight="1" x14ac:dyDescent="0.25">
      <c r="A107" s="67" t="s">
        <v>257</v>
      </c>
      <c r="B107" s="68" t="s">
        <v>111</v>
      </c>
      <c r="C107" s="69" t="s">
        <v>258</v>
      </c>
      <c r="D107" s="70">
        <v>2108200</v>
      </c>
      <c r="E107" s="71">
        <v>896938.98</v>
      </c>
      <c r="F107" s="72">
        <f t="shared" si="2"/>
        <v>1211261.02</v>
      </c>
    </row>
    <row r="108" spans="1:6" ht="40.5" customHeight="1" x14ac:dyDescent="0.25">
      <c r="A108" s="67" t="s">
        <v>259</v>
      </c>
      <c r="B108" s="68" t="s">
        <v>111</v>
      </c>
      <c r="C108" s="69" t="s">
        <v>260</v>
      </c>
      <c r="D108" s="70">
        <v>2108200</v>
      </c>
      <c r="E108" s="71">
        <v>896938.98</v>
      </c>
      <c r="F108" s="72">
        <f t="shared" si="2"/>
        <v>1211261.02</v>
      </c>
    </row>
    <row r="109" spans="1:6" ht="33" customHeight="1" x14ac:dyDescent="0.25">
      <c r="A109" s="67" t="s">
        <v>135</v>
      </c>
      <c r="B109" s="68" t="s">
        <v>111</v>
      </c>
      <c r="C109" s="69" t="s">
        <v>261</v>
      </c>
      <c r="D109" s="70">
        <v>2108200</v>
      </c>
      <c r="E109" s="71">
        <v>896938.98</v>
      </c>
      <c r="F109" s="72">
        <f t="shared" si="2"/>
        <v>1211261.02</v>
      </c>
    </row>
    <row r="110" spans="1:6" ht="33" customHeight="1" x14ac:dyDescent="0.25">
      <c r="A110" s="67" t="s">
        <v>137</v>
      </c>
      <c r="B110" s="68" t="s">
        <v>111</v>
      </c>
      <c r="C110" s="69" t="s">
        <v>262</v>
      </c>
      <c r="D110" s="70">
        <v>2108200</v>
      </c>
      <c r="E110" s="71">
        <v>896938.98</v>
      </c>
      <c r="F110" s="72">
        <f t="shared" si="2"/>
        <v>1211261.02</v>
      </c>
    </row>
    <row r="111" spans="1:6" ht="33.75" customHeight="1" x14ac:dyDescent="0.25">
      <c r="A111" s="67" t="s">
        <v>139</v>
      </c>
      <c r="B111" s="68" t="s">
        <v>111</v>
      </c>
      <c r="C111" s="69" t="s">
        <v>263</v>
      </c>
      <c r="D111" s="70">
        <v>2108200</v>
      </c>
      <c r="E111" s="71">
        <v>896938.98</v>
      </c>
      <c r="F111" s="72">
        <f t="shared" ref="F111:F142" si="3">IF(OR(D111="-",IF(E111="-",0,E111)&gt;=IF(D111="-",0,D111)),"-",IF(D111="-",0,D111)-IF(E111="-",0,E111))</f>
        <v>1211261.02</v>
      </c>
    </row>
    <row r="112" spans="1:6" ht="33.75" customHeight="1" x14ac:dyDescent="0.25">
      <c r="A112" s="67" t="s">
        <v>264</v>
      </c>
      <c r="B112" s="68" t="s">
        <v>111</v>
      </c>
      <c r="C112" s="69" t="s">
        <v>265</v>
      </c>
      <c r="D112" s="70">
        <v>30000</v>
      </c>
      <c r="E112" s="71" t="s">
        <v>40</v>
      </c>
      <c r="F112" s="72">
        <f t="shared" si="3"/>
        <v>30000</v>
      </c>
    </row>
    <row r="113" spans="1:6" ht="24" customHeight="1" x14ac:dyDescent="0.25">
      <c r="A113" s="67" t="s">
        <v>266</v>
      </c>
      <c r="B113" s="68" t="s">
        <v>111</v>
      </c>
      <c r="C113" s="69" t="s">
        <v>267</v>
      </c>
      <c r="D113" s="70">
        <v>30000</v>
      </c>
      <c r="E113" s="71" t="s">
        <v>40</v>
      </c>
      <c r="F113" s="72">
        <f t="shared" si="3"/>
        <v>30000</v>
      </c>
    </row>
    <row r="114" spans="1:6" ht="24" customHeight="1" x14ac:dyDescent="0.25">
      <c r="A114" s="67" t="s">
        <v>135</v>
      </c>
      <c r="B114" s="68" t="s">
        <v>111</v>
      </c>
      <c r="C114" s="69" t="s">
        <v>268</v>
      </c>
      <c r="D114" s="70">
        <v>30000</v>
      </c>
      <c r="E114" s="71" t="s">
        <v>40</v>
      </c>
      <c r="F114" s="72">
        <f t="shared" si="3"/>
        <v>30000</v>
      </c>
    </row>
    <row r="115" spans="1:6" ht="24" customHeight="1" x14ac:dyDescent="0.25">
      <c r="A115" s="67" t="s">
        <v>137</v>
      </c>
      <c r="B115" s="68" t="s">
        <v>111</v>
      </c>
      <c r="C115" s="69" t="s">
        <v>269</v>
      </c>
      <c r="D115" s="70">
        <v>30000</v>
      </c>
      <c r="E115" s="71" t="s">
        <v>40</v>
      </c>
      <c r="F115" s="72">
        <f t="shared" si="3"/>
        <v>30000</v>
      </c>
    </row>
    <row r="116" spans="1:6" ht="24" customHeight="1" x14ac:dyDescent="0.25">
      <c r="A116" s="67" t="s">
        <v>139</v>
      </c>
      <c r="B116" s="68" t="s">
        <v>111</v>
      </c>
      <c r="C116" s="69" t="s">
        <v>270</v>
      </c>
      <c r="D116" s="70">
        <v>30000</v>
      </c>
      <c r="E116" s="71" t="s">
        <v>40</v>
      </c>
      <c r="F116" s="72">
        <f t="shared" si="3"/>
        <v>30000</v>
      </c>
    </row>
    <row r="117" spans="1:6" ht="24" customHeight="1" x14ac:dyDescent="0.25">
      <c r="A117" s="67"/>
      <c r="B117" s="68" t="s">
        <v>111</v>
      </c>
      <c r="C117" s="69" t="s">
        <v>271</v>
      </c>
      <c r="D117" s="70">
        <v>59740300</v>
      </c>
      <c r="E117" s="71" t="s">
        <v>40</v>
      </c>
      <c r="F117" s="72">
        <f t="shared" si="3"/>
        <v>59740300</v>
      </c>
    </row>
    <row r="118" spans="1:6" ht="94.5" customHeight="1" x14ac:dyDescent="0.25">
      <c r="A118" s="73" t="s">
        <v>272</v>
      </c>
      <c r="B118" s="68" t="s">
        <v>111</v>
      </c>
      <c r="C118" s="69" t="s">
        <v>273</v>
      </c>
      <c r="D118" s="70">
        <v>59740300</v>
      </c>
      <c r="E118" s="71" t="s">
        <v>40</v>
      </c>
      <c r="F118" s="72">
        <f t="shared" si="3"/>
        <v>59740300</v>
      </c>
    </row>
    <row r="119" spans="1:6" ht="25.5" customHeight="1" x14ac:dyDescent="0.25">
      <c r="A119" s="67" t="s">
        <v>135</v>
      </c>
      <c r="B119" s="68" t="s">
        <v>111</v>
      </c>
      <c r="C119" s="69" t="s">
        <v>274</v>
      </c>
      <c r="D119" s="70">
        <v>59740300</v>
      </c>
      <c r="E119" s="71" t="s">
        <v>40</v>
      </c>
      <c r="F119" s="72">
        <f t="shared" si="3"/>
        <v>59740300</v>
      </c>
    </row>
    <row r="120" spans="1:6" ht="25.5" customHeight="1" x14ac:dyDescent="0.25">
      <c r="A120" s="67" t="s">
        <v>137</v>
      </c>
      <c r="B120" s="68" t="s">
        <v>111</v>
      </c>
      <c r="C120" s="69" t="s">
        <v>275</v>
      </c>
      <c r="D120" s="70">
        <v>59740300</v>
      </c>
      <c r="E120" s="71" t="s">
        <v>40</v>
      </c>
      <c r="F120" s="72">
        <f t="shared" si="3"/>
        <v>59740300</v>
      </c>
    </row>
    <row r="121" spans="1:6" ht="25.5" customHeight="1" x14ac:dyDescent="0.25">
      <c r="A121" s="67" t="s">
        <v>139</v>
      </c>
      <c r="B121" s="68" t="s">
        <v>111</v>
      </c>
      <c r="C121" s="69" t="s">
        <v>276</v>
      </c>
      <c r="D121" s="70">
        <v>59740300</v>
      </c>
      <c r="E121" s="71" t="s">
        <v>40</v>
      </c>
      <c r="F121" s="72">
        <f t="shared" si="3"/>
        <v>59740300</v>
      </c>
    </row>
    <row r="122" spans="1:6" ht="25.5" customHeight="1" x14ac:dyDescent="0.25">
      <c r="A122" s="55" t="s">
        <v>277</v>
      </c>
      <c r="B122" s="56" t="s">
        <v>111</v>
      </c>
      <c r="C122" s="57" t="s">
        <v>278</v>
      </c>
      <c r="D122" s="58">
        <v>45000</v>
      </c>
      <c r="E122" s="59">
        <v>26000</v>
      </c>
      <c r="F122" s="60">
        <f t="shared" si="3"/>
        <v>19000</v>
      </c>
    </row>
    <row r="123" spans="1:6" ht="25.5" customHeight="1" x14ac:dyDescent="0.25">
      <c r="A123" s="67" t="s">
        <v>277</v>
      </c>
      <c r="B123" s="68" t="s">
        <v>111</v>
      </c>
      <c r="C123" s="69" t="s">
        <v>279</v>
      </c>
      <c r="D123" s="70">
        <v>45000</v>
      </c>
      <c r="E123" s="71">
        <v>26000</v>
      </c>
      <c r="F123" s="72">
        <f t="shared" si="3"/>
        <v>19000</v>
      </c>
    </row>
    <row r="124" spans="1:6" ht="25.5" customHeight="1" x14ac:dyDescent="0.25">
      <c r="A124" s="67" t="s">
        <v>144</v>
      </c>
      <c r="B124" s="68" t="s">
        <v>111</v>
      </c>
      <c r="C124" s="69" t="s">
        <v>280</v>
      </c>
      <c r="D124" s="70">
        <v>45000</v>
      </c>
      <c r="E124" s="71">
        <v>26000</v>
      </c>
      <c r="F124" s="72">
        <f t="shared" si="3"/>
        <v>19000</v>
      </c>
    </row>
    <row r="125" spans="1:6" ht="61.5" customHeight="1" x14ac:dyDescent="0.25">
      <c r="A125" s="67" t="s">
        <v>281</v>
      </c>
      <c r="B125" s="68" t="s">
        <v>111</v>
      </c>
      <c r="C125" s="69" t="s">
        <v>282</v>
      </c>
      <c r="D125" s="70">
        <v>45000</v>
      </c>
      <c r="E125" s="71">
        <v>26000</v>
      </c>
      <c r="F125" s="72">
        <f t="shared" si="3"/>
        <v>19000</v>
      </c>
    </row>
    <row r="126" spans="1:6" ht="23.25" customHeight="1" x14ac:dyDescent="0.25">
      <c r="A126" s="67" t="s">
        <v>135</v>
      </c>
      <c r="B126" s="68" t="s">
        <v>111</v>
      </c>
      <c r="C126" s="69" t="s">
        <v>283</v>
      </c>
      <c r="D126" s="70">
        <v>45000</v>
      </c>
      <c r="E126" s="71">
        <v>26000</v>
      </c>
      <c r="F126" s="72">
        <f t="shared" si="3"/>
        <v>19000</v>
      </c>
    </row>
    <row r="127" spans="1:6" ht="23.25" customHeight="1" x14ac:dyDescent="0.25">
      <c r="A127" s="67" t="s">
        <v>137</v>
      </c>
      <c r="B127" s="68" t="s">
        <v>111</v>
      </c>
      <c r="C127" s="69" t="s">
        <v>284</v>
      </c>
      <c r="D127" s="70">
        <v>45000</v>
      </c>
      <c r="E127" s="71">
        <v>26000</v>
      </c>
      <c r="F127" s="72">
        <f t="shared" si="3"/>
        <v>19000</v>
      </c>
    </row>
    <row r="128" spans="1:6" ht="23.25" customHeight="1" x14ac:dyDescent="0.25">
      <c r="A128" s="67" t="s">
        <v>139</v>
      </c>
      <c r="B128" s="68" t="s">
        <v>111</v>
      </c>
      <c r="C128" s="69" t="s">
        <v>285</v>
      </c>
      <c r="D128" s="70">
        <v>45000</v>
      </c>
      <c r="E128" s="71">
        <v>26000</v>
      </c>
      <c r="F128" s="72">
        <f t="shared" si="3"/>
        <v>19000</v>
      </c>
    </row>
    <row r="129" spans="1:6" ht="23.25" customHeight="1" x14ac:dyDescent="0.25">
      <c r="A129" s="55" t="s">
        <v>286</v>
      </c>
      <c r="B129" s="56" t="s">
        <v>111</v>
      </c>
      <c r="C129" s="57" t="s">
        <v>287</v>
      </c>
      <c r="D129" s="58">
        <v>73864340</v>
      </c>
      <c r="E129" s="59">
        <v>31285750.949999999</v>
      </c>
      <c r="F129" s="60">
        <f t="shared" si="3"/>
        <v>42578589.049999997</v>
      </c>
    </row>
    <row r="130" spans="1:6" ht="23.25" customHeight="1" x14ac:dyDescent="0.25">
      <c r="A130" s="55" t="s">
        <v>288</v>
      </c>
      <c r="B130" s="56" t="s">
        <v>111</v>
      </c>
      <c r="C130" s="57" t="s">
        <v>289</v>
      </c>
      <c r="D130" s="58">
        <v>72674140</v>
      </c>
      <c r="E130" s="59">
        <v>30732345.670000002</v>
      </c>
      <c r="F130" s="60">
        <f t="shared" si="3"/>
        <v>41941794.329999998</v>
      </c>
    </row>
    <row r="131" spans="1:6" ht="23.25" customHeight="1" x14ac:dyDescent="0.25">
      <c r="A131" s="67" t="s">
        <v>288</v>
      </c>
      <c r="B131" s="68" t="s">
        <v>111</v>
      </c>
      <c r="C131" s="69" t="s">
        <v>290</v>
      </c>
      <c r="D131" s="70">
        <v>44300</v>
      </c>
      <c r="E131" s="71">
        <v>10568.46</v>
      </c>
      <c r="F131" s="72">
        <f t="shared" si="3"/>
        <v>33731.54</v>
      </c>
    </row>
    <row r="132" spans="1:6" ht="51.75" customHeight="1" x14ac:dyDescent="0.25">
      <c r="A132" s="67" t="s">
        <v>245</v>
      </c>
      <c r="B132" s="68" t="s">
        <v>111</v>
      </c>
      <c r="C132" s="69" t="s">
        <v>291</v>
      </c>
      <c r="D132" s="70">
        <v>44300</v>
      </c>
      <c r="E132" s="71">
        <v>10568.46</v>
      </c>
      <c r="F132" s="72">
        <f t="shared" si="3"/>
        <v>33731.54</v>
      </c>
    </row>
    <row r="133" spans="1:6" ht="51.75" customHeight="1" x14ac:dyDescent="0.25">
      <c r="A133" s="67" t="s">
        <v>292</v>
      </c>
      <c r="B133" s="68" t="s">
        <v>111</v>
      </c>
      <c r="C133" s="69" t="s">
        <v>293</v>
      </c>
      <c r="D133" s="70">
        <v>44300</v>
      </c>
      <c r="E133" s="71">
        <v>10568.46</v>
      </c>
      <c r="F133" s="72">
        <f t="shared" si="3"/>
        <v>33731.54</v>
      </c>
    </row>
    <row r="134" spans="1:6" ht="24" customHeight="1" x14ac:dyDescent="0.25">
      <c r="A134" s="67" t="s">
        <v>135</v>
      </c>
      <c r="B134" s="68" t="s">
        <v>111</v>
      </c>
      <c r="C134" s="69" t="s">
        <v>294</v>
      </c>
      <c r="D134" s="70">
        <v>44300</v>
      </c>
      <c r="E134" s="71">
        <v>10568.46</v>
      </c>
      <c r="F134" s="72">
        <f t="shared" si="3"/>
        <v>33731.54</v>
      </c>
    </row>
    <row r="135" spans="1:6" ht="24" customHeight="1" x14ac:dyDescent="0.25">
      <c r="A135" s="67" t="s">
        <v>137</v>
      </c>
      <c r="B135" s="68" t="s">
        <v>111</v>
      </c>
      <c r="C135" s="69" t="s">
        <v>295</v>
      </c>
      <c r="D135" s="70">
        <v>44300</v>
      </c>
      <c r="E135" s="71">
        <v>10568.46</v>
      </c>
      <c r="F135" s="72">
        <f t="shared" si="3"/>
        <v>33731.54</v>
      </c>
    </row>
    <row r="136" spans="1:6" ht="24" customHeight="1" x14ac:dyDescent="0.25">
      <c r="A136" s="67" t="s">
        <v>139</v>
      </c>
      <c r="B136" s="68" t="s">
        <v>111</v>
      </c>
      <c r="C136" s="69" t="s">
        <v>296</v>
      </c>
      <c r="D136" s="70">
        <v>44300</v>
      </c>
      <c r="E136" s="71">
        <v>10568.46</v>
      </c>
      <c r="F136" s="72">
        <f t="shared" si="3"/>
        <v>33731.54</v>
      </c>
    </row>
    <row r="137" spans="1:6" ht="24" customHeight="1" x14ac:dyDescent="0.25">
      <c r="A137" s="67" t="s">
        <v>288</v>
      </c>
      <c r="B137" s="68" t="s">
        <v>111</v>
      </c>
      <c r="C137" s="69" t="s">
        <v>297</v>
      </c>
      <c r="D137" s="70">
        <v>72629840</v>
      </c>
      <c r="E137" s="71">
        <v>30721777.210000001</v>
      </c>
      <c r="F137" s="72">
        <f t="shared" si="3"/>
        <v>41908062.789999999</v>
      </c>
    </row>
    <row r="138" spans="1:6" ht="52.5" customHeight="1" x14ac:dyDescent="0.25">
      <c r="A138" s="67" t="s">
        <v>298</v>
      </c>
      <c r="B138" s="68" t="s">
        <v>111</v>
      </c>
      <c r="C138" s="69" t="s">
        <v>299</v>
      </c>
      <c r="D138" s="70">
        <v>72629840</v>
      </c>
      <c r="E138" s="71">
        <v>30721777.210000001</v>
      </c>
      <c r="F138" s="72">
        <f t="shared" si="3"/>
        <v>41908062.789999999</v>
      </c>
    </row>
    <row r="139" spans="1:6" ht="52.5" customHeight="1" x14ac:dyDescent="0.25">
      <c r="A139" s="67" t="s">
        <v>300</v>
      </c>
      <c r="B139" s="68" t="s">
        <v>111</v>
      </c>
      <c r="C139" s="69" t="s">
        <v>301</v>
      </c>
      <c r="D139" s="70">
        <v>414800</v>
      </c>
      <c r="E139" s="71">
        <v>315000</v>
      </c>
      <c r="F139" s="72">
        <f t="shared" si="3"/>
        <v>99800</v>
      </c>
    </row>
    <row r="140" spans="1:6" ht="40.5" customHeight="1" x14ac:dyDescent="0.25">
      <c r="A140" s="67" t="s">
        <v>135</v>
      </c>
      <c r="B140" s="68" t="s">
        <v>111</v>
      </c>
      <c r="C140" s="69" t="s">
        <v>302</v>
      </c>
      <c r="D140" s="70">
        <v>414800</v>
      </c>
      <c r="E140" s="71">
        <v>315000</v>
      </c>
      <c r="F140" s="72">
        <f t="shared" si="3"/>
        <v>99800</v>
      </c>
    </row>
    <row r="141" spans="1:6" ht="39" customHeight="1" x14ac:dyDescent="0.25">
      <c r="A141" s="67" t="s">
        <v>137</v>
      </c>
      <c r="B141" s="68" t="s">
        <v>111</v>
      </c>
      <c r="C141" s="69" t="s">
        <v>303</v>
      </c>
      <c r="D141" s="70">
        <v>414800</v>
      </c>
      <c r="E141" s="71">
        <v>315000</v>
      </c>
      <c r="F141" s="72">
        <f t="shared" si="3"/>
        <v>99800</v>
      </c>
    </row>
    <row r="142" spans="1:6" ht="26.25" customHeight="1" x14ac:dyDescent="0.25">
      <c r="A142" s="67" t="s">
        <v>139</v>
      </c>
      <c r="B142" s="68" t="s">
        <v>111</v>
      </c>
      <c r="C142" s="69" t="s">
        <v>304</v>
      </c>
      <c r="D142" s="70">
        <v>414800</v>
      </c>
      <c r="E142" s="71">
        <v>315000</v>
      </c>
      <c r="F142" s="72">
        <f t="shared" si="3"/>
        <v>99800</v>
      </c>
    </row>
    <row r="143" spans="1:6" ht="59.25" customHeight="1" x14ac:dyDescent="0.25">
      <c r="A143" s="67" t="s">
        <v>305</v>
      </c>
      <c r="B143" s="68" t="s">
        <v>111</v>
      </c>
      <c r="C143" s="69" t="s">
        <v>306</v>
      </c>
      <c r="D143" s="70">
        <v>72215040</v>
      </c>
      <c r="E143" s="71">
        <v>30406777.210000001</v>
      </c>
      <c r="F143" s="72">
        <f t="shared" ref="F143:F174" si="4">IF(OR(D143="-",IF(E143="-",0,E143)&gt;=IF(D143="-",0,D143)),"-",IF(D143="-",0,D143)-IF(E143="-",0,E143))</f>
        <v>41808262.789999999</v>
      </c>
    </row>
    <row r="144" spans="1:6" ht="33.75" customHeight="1" x14ac:dyDescent="0.25">
      <c r="A144" s="67" t="s">
        <v>307</v>
      </c>
      <c r="B144" s="68" t="s">
        <v>111</v>
      </c>
      <c r="C144" s="69" t="s">
        <v>308</v>
      </c>
      <c r="D144" s="70">
        <v>72215040</v>
      </c>
      <c r="E144" s="71">
        <v>30406777.210000001</v>
      </c>
      <c r="F144" s="72">
        <f t="shared" si="4"/>
        <v>41808262.789999999</v>
      </c>
    </row>
    <row r="145" spans="1:6" ht="21" customHeight="1" x14ac:dyDescent="0.25">
      <c r="A145" s="67" t="s">
        <v>309</v>
      </c>
      <c r="B145" s="68" t="s">
        <v>111</v>
      </c>
      <c r="C145" s="69" t="s">
        <v>310</v>
      </c>
      <c r="D145" s="70">
        <v>72215040</v>
      </c>
      <c r="E145" s="71">
        <v>30406777.210000001</v>
      </c>
      <c r="F145" s="72">
        <f t="shared" si="4"/>
        <v>41808262.789999999</v>
      </c>
    </row>
    <row r="146" spans="1:6" ht="41.25" customHeight="1" x14ac:dyDescent="0.25">
      <c r="A146" s="67" t="s">
        <v>311</v>
      </c>
      <c r="B146" s="68" t="s">
        <v>111</v>
      </c>
      <c r="C146" s="69" t="s">
        <v>312</v>
      </c>
      <c r="D146" s="70">
        <v>72215040</v>
      </c>
      <c r="E146" s="71">
        <v>30406777.210000001</v>
      </c>
      <c r="F146" s="72">
        <f t="shared" si="4"/>
        <v>41808262.789999999</v>
      </c>
    </row>
    <row r="147" spans="1:6" ht="22.5" customHeight="1" x14ac:dyDescent="0.25">
      <c r="A147" s="55" t="s">
        <v>313</v>
      </c>
      <c r="B147" s="56" t="s">
        <v>111</v>
      </c>
      <c r="C147" s="57" t="s">
        <v>314</v>
      </c>
      <c r="D147" s="58">
        <v>412400</v>
      </c>
      <c r="E147" s="59" t="s">
        <v>40</v>
      </c>
      <c r="F147" s="60">
        <f t="shared" si="4"/>
        <v>412400</v>
      </c>
    </row>
    <row r="148" spans="1:6" ht="25.5" customHeight="1" x14ac:dyDescent="0.25">
      <c r="A148" s="67" t="s">
        <v>313</v>
      </c>
      <c r="B148" s="68" t="s">
        <v>111</v>
      </c>
      <c r="C148" s="69" t="s">
        <v>315</v>
      </c>
      <c r="D148" s="70">
        <v>412400</v>
      </c>
      <c r="E148" s="71" t="s">
        <v>40</v>
      </c>
      <c r="F148" s="72">
        <f t="shared" si="4"/>
        <v>412400</v>
      </c>
    </row>
    <row r="149" spans="1:6" ht="37.5" customHeight="1" x14ac:dyDescent="0.25">
      <c r="A149" s="67" t="s">
        <v>245</v>
      </c>
      <c r="B149" s="68" t="s">
        <v>111</v>
      </c>
      <c r="C149" s="69" t="s">
        <v>316</v>
      </c>
      <c r="D149" s="70">
        <v>412400</v>
      </c>
      <c r="E149" s="71" t="s">
        <v>40</v>
      </c>
      <c r="F149" s="72">
        <f t="shared" si="4"/>
        <v>412400</v>
      </c>
    </row>
    <row r="150" spans="1:6" ht="37.5" customHeight="1" x14ac:dyDescent="0.25">
      <c r="A150" s="67" t="s">
        <v>317</v>
      </c>
      <c r="B150" s="68" t="s">
        <v>111</v>
      </c>
      <c r="C150" s="69" t="s">
        <v>318</v>
      </c>
      <c r="D150" s="70">
        <v>412400</v>
      </c>
      <c r="E150" s="71" t="s">
        <v>40</v>
      </c>
      <c r="F150" s="72">
        <f t="shared" si="4"/>
        <v>412400</v>
      </c>
    </row>
    <row r="151" spans="1:6" ht="37.5" customHeight="1" x14ac:dyDescent="0.25">
      <c r="A151" s="67" t="s">
        <v>135</v>
      </c>
      <c r="B151" s="68" t="s">
        <v>111</v>
      </c>
      <c r="C151" s="69" t="s">
        <v>319</v>
      </c>
      <c r="D151" s="70">
        <v>412400</v>
      </c>
      <c r="E151" s="71" t="s">
        <v>40</v>
      </c>
      <c r="F151" s="72">
        <f t="shared" si="4"/>
        <v>412400</v>
      </c>
    </row>
    <row r="152" spans="1:6" ht="37.5" customHeight="1" x14ac:dyDescent="0.25">
      <c r="A152" s="67" t="s">
        <v>137</v>
      </c>
      <c r="B152" s="68" t="s">
        <v>111</v>
      </c>
      <c r="C152" s="69" t="s">
        <v>320</v>
      </c>
      <c r="D152" s="70">
        <v>412400</v>
      </c>
      <c r="E152" s="71" t="s">
        <v>40</v>
      </c>
      <c r="F152" s="72">
        <f t="shared" si="4"/>
        <v>412400</v>
      </c>
    </row>
    <row r="153" spans="1:6" ht="31.5" customHeight="1" x14ac:dyDescent="0.25">
      <c r="A153" s="67" t="s">
        <v>139</v>
      </c>
      <c r="B153" s="68" t="s">
        <v>111</v>
      </c>
      <c r="C153" s="69" t="s">
        <v>321</v>
      </c>
      <c r="D153" s="70">
        <v>412400</v>
      </c>
      <c r="E153" s="71" t="s">
        <v>40</v>
      </c>
      <c r="F153" s="72">
        <f t="shared" si="4"/>
        <v>412400</v>
      </c>
    </row>
    <row r="154" spans="1:6" ht="31.5" customHeight="1" x14ac:dyDescent="0.25">
      <c r="A154" s="55" t="s">
        <v>322</v>
      </c>
      <c r="B154" s="56" t="s">
        <v>111</v>
      </c>
      <c r="C154" s="57" t="s">
        <v>323</v>
      </c>
      <c r="D154" s="58">
        <v>777800</v>
      </c>
      <c r="E154" s="59">
        <v>553405.28</v>
      </c>
      <c r="F154" s="60">
        <f t="shared" si="4"/>
        <v>224394.71999999997</v>
      </c>
    </row>
    <row r="155" spans="1:6" ht="31.5" customHeight="1" x14ac:dyDescent="0.25">
      <c r="A155" s="67" t="s">
        <v>322</v>
      </c>
      <c r="B155" s="68" t="s">
        <v>111</v>
      </c>
      <c r="C155" s="69" t="s">
        <v>324</v>
      </c>
      <c r="D155" s="70">
        <v>777800</v>
      </c>
      <c r="E155" s="71">
        <v>553405.28</v>
      </c>
      <c r="F155" s="72">
        <f t="shared" si="4"/>
        <v>224394.71999999997</v>
      </c>
    </row>
    <row r="156" spans="1:6" ht="42.75" customHeight="1" x14ac:dyDescent="0.25">
      <c r="A156" s="67" t="s">
        <v>325</v>
      </c>
      <c r="B156" s="68" t="s">
        <v>111</v>
      </c>
      <c r="C156" s="69" t="s">
        <v>326</v>
      </c>
      <c r="D156" s="70">
        <v>607400</v>
      </c>
      <c r="E156" s="71">
        <v>510322.98</v>
      </c>
      <c r="F156" s="72">
        <f t="shared" si="4"/>
        <v>97077.020000000019</v>
      </c>
    </row>
    <row r="157" spans="1:6" ht="40.5" customHeight="1" x14ac:dyDescent="0.25">
      <c r="A157" s="67" t="s">
        <v>327</v>
      </c>
      <c r="B157" s="68" t="s">
        <v>111</v>
      </c>
      <c r="C157" s="69" t="s">
        <v>328</v>
      </c>
      <c r="D157" s="70">
        <v>607400</v>
      </c>
      <c r="E157" s="71">
        <v>510322.98</v>
      </c>
      <c r="F157" s="72">
        <f t="shared" si="4"/>
        <v>97077.020000000019</v>
      </c>
    </row>
    <row r="158" spans="1:6" ht="40.5" customHeight="1" x14ac:dyDescent="0.25">
      <c r="A158" s="67" t="s">
        <v>135</v>
      </c>
      <c r="B158" s="68" t="s">
        <v>111</v>
      </c>
      <c r="C158" s="69" t="s">
        <v>329</v>
      </c>
      <c r="D158" s="70">
        <v>607400</v>
      </c>
      <c r="E158" s="71">
        <v>510322.98</v>
      </c>
      <c r="F158" s="72">
        <f t="shared" si="4"/>
        <v>97077.020000000019</v>
      </c>
    </row>
    <row r="159" spans="1:6" ht="40.5" customHeight="1" x14ac:dyDescent="0.25">
      <c r="A159" s="67" t="s">
        <v>137</v>
      </c>
      <c r="B159" s="68" t="s">
        <v>111</v>
      </c>
      <c r="C159" s="69" t="s">
        <v>330</v>
      </c>
      <c r="D159" s="70">
        <v>607400</v>
      </c>
      <c r="E159" s="71">
        <v>510322.98</v>
      </c>
      <c r="F159" s="72">
        <f t="shared" si="4"/>
        <v>97077.020000000019</v>
      </c>
    </row>
    <row r="160" spans="1:6" ht="40.5" customHeight="1" x14ac:dyDescent="0.25">
      <c r="A160" s="67" t="s">
        <v>139</v>
      </c>
      <c r="B160" s="68" t="s">
        <v>111</v>
      </c>
      <c r="C160" s="69" t="s">
        <v>331</v>
      </c>
      <c r="D160" s="70">
        <v>365000</v>
      </c>
      <c r="E160" s="71">
        <v>364914</v>
      </c>
      <c r="F160" s="72">
        <f t="shared" si="4"/>
        <v>86</v>
      </c>
    </row>
    <row r="161" spans="1:6" ht="40.5" customHeight="1" x14ac:dyDescent="0.25">
      <c r="A161" s="67" t="s">
        <v>141</v>
      </c>
      <c r="B161" s="68" t="s">
        <v>111</v>
      </c>
      <c r="C161" s="69" t="s">
        <v>332</v>
      </c>
      <c r="D161" s="70">
        <v>242400</v>
      </c>
      <c r="E161" s="71">
        <v>145408.98000000001</v>
      </c>
      <c r="F161" s="72">
        <f t="shared" si="4"/>
        <v>96991.01999999999</v>
      </c>
    </row>
    <row r="162" spans="1:6" ht="40.5" customHeight="1" x14ac:dyDescent="0.25">
      <c r="A162" s="67" t="s">
        <v>333</v>
      </c>
      <c r="B162" s="68" t="s">
        <v>111</v>
      </c>
      <c r="C162" s="69" t="s">
        <v>334</v>
      </c>
      <c r="D162" s="70">
        <v>170400</v>
      </c>
      <c r="E162" s="71">
        <v>43082.3</v>
      </c>
      <c r="F162" s="72">
        <f t="shared" si="4"/>
        <v>127317.7</v>
      </c>
    </row>
    <row r="163" spans="1:6" ht="40.5" customHeight="1" x14ac:dyDescent="0.25">
      <c r="A163" s="67" t="s">
        <v>335</v>
      </c>
      <c r="B163" s="68" t="s">
        <v>111</v>
      </c>
      <c r="C163" s="69" t="s">
        <v>336</v>
      </c>
      <c r="D163" s="70">
        <v>45100</v>
      </c>
      <c r="E163" s="71">
        <v>43082.3</v>
      </c>
      <c r="F163" s="72">
        <f t="shared" si="4"/>
        <v>2017.6999999999971</v>
      </c>
    </row>
    <row r="164" spans="1:6" ht="27" customHeight="1" x14ac:dyDescent="0.25">
      <c r="A164" s="67" t="s">
        <v>135</v>
      </c>
      <c r="B164" s="68" t="s">
        <v>111</v>
      </c>
      <c r="C164" s="69" t="s">
        <v>337</v>
      </c>
      <c r="D164" s="70">
        <v>45100</v>
      </c>
      <c r="E164" s="71">
        <v>43082.3</v>
      </c>
      <c r="F164" s="72">
        <f t="shared" si="4"/>
        <v>2017.6999999999971</v>
      </c>
    </row>
    <row r="165" spans="1:6" ht="27" customHeight="1" x14ac:dyDescent="0.25">
      <c r="A165" s="67" t="s">
        <v>137</v>
      </c>
      <c r="B165" s="68" t="s">
        <v>111</v>
      </c>
      <c r="C165" s="69" t="s">
        <v>338</v>
      </c>
      <c r="D165" s="70">
        <v>45100</v>
      </c>
      <c r="E165" s="71">
        <v>43082.3</v>
      </c>
      <c r="F165" s="72">
        <f t="shared" si="4"/>
        <v>2017.6999999999971</v>
      </c>
    </row>
    <row r="166" spans="1:6" ht="27" customHeight="1" x14ac:dyDescent="0.25">
      <c r="A166" s="67" t="s">
        <v>139</v>
      </c>
      <c r="B166" s="68" t="s">
        <v>111</v>
      </c>
      <c r="C166" s="69" t="s">
        <v>339</v>
      </c>
      <c r="D166" s="70">
        <v>45100</v>
      </c>
      <c r="E166" s="71">
        <v>43082.3</v>
      </c>
      <c r="F166" s="72">
        <f t="shared" si="4"/>
        <v>2017.6999999999971</v>
      </c>
    </row>
    <row r="167" spans="1:6" ht="27" customHeight="1" x14ac:dyDescent="0.25">
      <c r="A167" s="67" t="s">
        <v>340</v>
      </c>
      <c r="B167" s="68" t="s">
        <v>111</v>
      </c>
      <c r="C167" s="69" t="s">
        <v>341</v>
      </c>
      <c r="D167" s="70">
        <v>125300</v>
      </c>
      <c r="E167" s="71" t="s">
        <v>40</v>
      </c>
      <c r="F167" s="72">
        <f t="shared" si="4"/>
        <v>125300</v>
      </c>
    </row>
    <row r="168" spans="1:6" ht="27" customHeight="1" x14ac:dyDescent="0.25">
      <c r="A168" s="67" t="s">
        <v>135</v>
      </c>
      <c r="B168" s="68" t="s">
        <v>111</v>
      </c>
      <c r="C168" s="69" t="s">
        <v>342</v>
      </c>
      <c r="D168" s="70">
        <v>125300</v>
      </c>
      <c r="E168" s="71" t="s">
        <v>40</v>
      </c>
      <c r="F168" s="72">
        <f t="shared" si="4"/>
        <v>125300</v>
      </c>
    </row>
    <row r="169" spans="1:6" ht="27" customHeight="1" x14ac:dyDescent="0.25">
      <c r="A169" s="67" t="s">
        <v>137</v>
      </c>
      <c r="B169" s="68" t="s">
        <v>111</v>
      </c>
      <c r="C169" s="69" t="s">
        <v>343</v>
      </c>
      <c r="D169" s="70">
        <v>125300</v>
      </c>
      <c r="E169" s="71" t="s">
        <v>40</v>
      </c>
      <c r="F169" s="72">
        <f t="shared" si="4"/>
        <v>125300</v>
      </c>
    </row>
    <row r="170" spans="1:6" ht="27" customHeight="1" x14ac:dyDescent="0.25">
      <c r="A170" s="67" t="s">
        <v>139</v>
      </c>
      <c r="B170" s="68" t="s">
        <v>111</v>
      </c>
      <c r="C170" s="69" t="s">
        <v>344</v>
      </c>
      <c r="D170" s="70">
        <v>125300</v>
      </c>
      <c r="E170" s="71" t="s">
        <v>40</v>
      </c>
      <c r="F170" s="72">
        <f t="shared" si="4"/>
        <v>125300</v>
      </c>
    </row>
    <row r="171" spans="1:6" ht="54.75" customHeight="1" x14ac:dyDescent="0.25">
      <c r="A171" s="55" t="s">
        <v>345</v>
      </c>
      <c r="B171" s="56" t="s">
        <v>111</v>
      </c>
      <c r="C171" s="57" t="s">
        <v>346</v>
      </c>
      <c r="D171" s="58">
        <v>4292400</v>
      </c>
      <c r="E171" s="59">
        <v>2453151.66</v>
      </c>
      <c r="F171" s="60">
        <f t="shared" si="4"/>
        <v>1839248.3399999999</v>
      </c>
    </row>
    <row r="172" spans="1:6" ht="39.75" customHeight="1" x14ac:dyDescent="0.25">
      <c r="A172" s="55" t="s">
        <v>347</v>
      </c>
      <c r="B172" s="56" t="s">
        <v>111</v>
      </c>
      <c r="C172" s="57" t="s">
        <v>348</v>
      </c>
      <c r="D172" s="58">
        <v>4292400</v>
      </c>
      <c r="E172" s="59">
        <v>2453151.66</v>
      </c>
      <c r="F172" s="60">
        <f t="shared" si="4"/>
        <v>1839248.3399999999</v>
      </c>
    </row>
    <row r="173" spans="1:6" ht="37.5" customHeight="1" x14ac:dyDescent="0.25">
      <c r="A173" s="67" t="s">
        <v>347</v>
      </c>
      <c r="B173" s="68" t="s">
        <v>111</v>
      </c>
      <c r="C173" s="69" t="s">
        <v>349</v>
      </c>
      <c r="D173" s="70">
        <v>4292400</v>
      </c>
      <c r="E173" s="71">
        <v>2453151.66</v>
      </c>
      <c r="F173" s="72">
        <f t="shared" si="4"/>
        <v>1839248.3399999999</v>
      </c>
    </row>
    <row r="174" spans="1:6" ht="42.75" customHeight="1" x14ac:dyDescent="0.25">
      <c r="A174" s="67" t="s">
        <v>350</v>
      </c>
      <c r="B174" s="68" t="s">
        <v>111</v>
      </c>
      <c r="C174" s="69" t="s">
        <v>351</v>
      </c>
      <c r="D174" s="70">
        <v>4292400</v>
      </c>
      <c r="E174" s="71">
        <v>2453151.66</v>
      </c>
      <c r="F174" s="72">
        <f t="shared" si="4"/>
        <v>1839248.3399999999</v>
      </c>
    </row>
    <row r="175" spans="1:6" ht="54.75" customHeight="1" x14ac:dyDescent="0.25">
      <c r="A175" s="67" t="s">
        <v>352</v>
      </c>
      <c r="B175" s="68" t="s">
        <v>111</v>
      </c>
      <c r="C175" s="69" t="s">
        <v>353</v>
      </c>
      <c r="D175" s="70">
        <v>4292400</v>
      </c>
      <c r="E175" s="71">
        <v>2453151.66</v>
      </c>
      <c r="F175" s="72">
        <f t="shared" ref="F175:F206" si="5">IF(OR(D175="-",IF(E175="-",0,E175)&gt;=IF(D175="-",0,D175)),"-",IF(D175="-",0,D175)-IF(E175="-",0,E175))</f>
        <v>1839248.3399999999</v>
      </c>
    </row>
    <row r="176" spans="1:6" ht="43.5" customHeight="1" x14ac:dyDescent="0.25">
      <c r="A176" s="67" t="s">
        <v>354</v>
      </c>
      <c r="B176" s="68" t="s">
        <v>111</v>
      </c>
      <c r="C176" s="69" t="s">
        <v>355</v>
      </c>
      <c r="D176" s="70">
        <v>4292400</v>
      </c>
      <c r="E176" s="71">
        <v>2453151.66</v>
      </c>
      <c r="F176" s="72">
        <f t="shared" si="5"/>
        <v>1839248.3399999999</v>
      </c>
    </row>
    <row r="177" spans="1:6" ht="30" customHeight="1" x14ac:dyDescent="0.25">
      <c r="A177" s="67" t="s">
        <v>356</v>
      </c>
      <c r="B177" s="68" t="s">
        <v>111</v>
      </c>
      <c r="C177" s="69" t="s">
        <v>357</v>
      </c>
      <c r="D177" s="70">
        <v>4292400</v>
      </c>
      <c r="E177" s="71">
        <v>2453151.66</v>
      </c>
      <c r="F177" s="72">
        <f t="shared" si="5"/>
        <v>1839248.3399999999</v>
      </c>
    </row>
    <row r="178" spans="1:6" ht="54.75" customHeight="1" x14ac:dyDescent="0.25">
      <c r="A178" s="67" t="s">
        <v>358</v>
      </c>
      <c r="B178" s="68" t="s">
        <v>111</v>
      </c>
      <c r="C178" s="69" t="s">
        <v>359</v>
      </c>
      <c r="D178" s="70">
        <v>4292400</v>
      </c>
      <c r="E178" s="71">
        <v>2453151.66</v>
      </c>
      <c r="F178" s="72">
        <f t="shared" si="5"/>
        <v>1839248.3399999999</v>
      </c>
    </row>
    <row r="179" spans="1:6" ht="36.75" customHeight="1" x14ac:dyDescent="0.25">
      <c r="A179" s="55" t="s">
        <v>360</v>
      </c>
      <c r="B179" s="56" t="s">
        <v>111</v>
      </c>
      <c r="C179" s="57" t="s">
        <v>361</v>
      </c>
      <c r="D179" s="58">
        <v>10500</v>
      </c>
      <c r="E179" s="59">
        <v>5250</v>
      </c>
      <c r="F179" s="60">
        <f t="shared" si="5"/>
        <v>5250</v>
      </c>
    </row>
    <row r="180" spans="1:6" ht="36.75" customHeight="1" x14ac:dyDescent="0.25">
      <c r="A180" s="55" t="s">
        <v>362</v>
      </c>
      <c r="B180" s="56" t="s">
        <v>111</v>
      </c>
      <c r="C180" s="57" t="s">
        <v>363</v>
      </c>
      <c r="D180" s="58">
        <v>10500</v>
      </c>
      <c r="E180" s="59">
        <v>5250</v>
      </c>
      <c r="F180" s="60">
        <f t="shared" si="5"/>
        <v>5250</v>
      </c>
    </row>
    <row r="181" spans="1:6" ht="36.75" customHeight="1" x14ac:dyDescent="0.25">
      <c r="A181" s="67" t="s">
        <v>362</v>
      </c>
      <c r="B181" s="68" t="s">
        <v>111</v>
      </c>
      <c r="C181" s="69" t="s">
        <v>364</v>
      </c>
      <c r="D181" s="70">
        <v>10500</v>
      </c>
      <c r="E181" s="71">
        <v>5250</v>
      </c>
      <c r="F181" s="72">
        <f t="shared" si="5"/>
        <v>5250</v>
      </c>
    </row>
    <row r="182" spans="1:6" ht="48" customHeight="1" x14ac:dyDescent="0.25">
      <c r="A182" s="67" t="s">
        <v>365</v>
      </c>
      <c r="B182" s="68" t="s">
        <v>111</v>
      </c>
      <c r="C182" s="69" t="s">
        <v>366</v>
      </c>
      <c r="D182" s="70">
        <v>10500</v>
      </c>
      <c r="E182" s="71">
        <v>5250</v>
      </c>
      <c r="F182" s="72">
        <f t="shared" si="5"/>
        <v>5250</v>
      </c>
    </row>
    <row r="183" spans="1:6" ht="57.75" customHeight="1" x14ac:dyDescent="0.25">
      <c r="A183" s="67" t="s">
        <v>367</v>
      </c>
      <c r="B183" s="68" t="s">
        <v>111</v>
      </c>
      <c r="C183" s="69" t="s">
        <v>368</v>
      </c>
      <c r="D183" s="70">
        <v>10500</v>
      </c>
      <c r="E183" s="71">
        <v>5250</v>
      </c>
      <c r="F183" s="72">
        <f t="shared" si="5"/>
        <v>5250</v>
      </c>
    </row>
    <row r="184" spans="1:6" ht="36.75" customHeight="1" x14ac:dyDescent="0.25">
      <c r="A184" s="67" t="s">
        <v>369</v>
      </c>
      <c r="B184" s="68" t="s">
        <v>111</v>
      </c>
      <c r="C184" s="69" t="s">
        <v>370</v>
      </c>
      <c r="D184" s="70">
        <v>10500</v>
      </c>
      <c r="E184" s="71">
        <v>5250</v>
      </c>
      <c r="F184" s="72">
        <f t="shared" si="5"/>
        <v>5250</v>
      </c>
    </row>
    <row r="185" spans="1:6" ht="36.75" customHeight="1" x14ac:dyDescent="0.25">
      <c r="A185" s="67" t="s">
        <v>371</v>
      </c>
      <c r="B185" s="68" t="s">
        <v>111</v>
      </c>
      <c r="C185" s="69" t="s">
        <v>372</v>
      </c>
      <c r="D185" s="70">
        <v>10500</v>
      </c>
      <c r="E185" s="71">
        <v>5250</v>
      </c>
      <c r="F185" s="72">
        <f t="shared" si="5"/>
        <v>5250</v>
      </c>
    </row>
    <row r="186" spans="1:6" ht="36.75" customHeight="1" x14ac:dyDescent="0.25">
      <c r="A186" s="67" t="s">
        <v>373</v>
      </c>
      <c r="B186" s="68" t="s">
        <v>111</v>
      </c>
      <c r="C186" s="69" t="s">
        <v>374</v>
      </c>
      <c r="D186" s="70">
        <v>10500</v>
      </c>
      <c r="E186" s="71">
        <v>5250</v>
      </c>
      <c r="F186" s="72">
        <f t="shared" si="5"/>
        <v>5250</v>
      </c>
    </row>
    <row r="187" spans="1:6" ht="9" customHeight="1" x14ac:dyDescent="0.25">
      <c r="A187" s="74"/>
      <c r="B187" s="75"/>
      <c r="C187" s="76"/>
      <c r="D187" s="77"/>
      <c r="E187" s="75"/>
      <c r="F187" s="75"/>
    </row>
    <row r="188" spans="1:6" ht="13.5" customHeight="1" x14ac:dyDescent="0.25">
      <c r="A188" s="78" t="s">
        <v>375</v>
      </c>
      <c r="B188" s="79" t="s">
        <v>376</v>
      </c>
      <c r="C188" s="80" t="s">
        <v>112</v>
      </c>
      <c r="D188" s="81">
        <v>-807540</v>
      </c>
      <c r="E188" s="81">
        <v>6534301.9000000004</v>
      </c>
      <c r="F188" s="82" t="s">
        <v>377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operator="equal">
      <formula>0</formula>
    </cfRule>
  </conditionalFormatting>
  <conditionalFormatting sqref="E28:F29">
    <cfRule type="cellIs" priority="2" operator="equal">
      <formula>0</formula>
    </cfRule>
  </conditionalFormatting>
  <conditionalFormatting sqref="E31:F31">
    <cfRule type="cellIs" priority="3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8"/>
  <sheetViews>
    <sheetView showGridLines="0" topLeftCell="A19" workbookViewId="0">
      <selection activeCell="A47" sqref="A47:A50"/>
    </sheetView>
  </sheetViews>
  <sheetFormatPr defaultRowHeight="12.75" customHeight="1" x14ac:dyDescent="0.25"/>
  <cols>
    <col min="1" max="1" width="42.28515625" style="109" customWidth="1"/>
    <col min="2" max="2" width="5.5703125" style="109" customWidth="1"/>
    <col min="3" max="3" width="40.7109375" style="109" customWidth="1"/>
    <col min="4" max="6" width="18.7109375" style="109" customWidth="1"/>
    <col min="7" max="16384" width="9.140625" style="109"/>
  </cols>
  <sheetData>
    <row r="1" spans="1:6" ht="11.1" customHeight="1" x14ac:dyDescent="0.25">
      <c r="A1" s="108" t="s">
        <v>378</v>
      </c>
      <c r="B1" s="108"/>
      <c r="C1" s="108"/>
      <c r="D1" s="108"/>
      <c r="E1" s="108"/>
      <c r="F1" s="108"/>
    </row>
    <row r="2" spans="1:6" ht="13.15" customHeight="1" x14ac:dyDescent="0.25">
      <c r="A2" s="83" t="s">
        <v>379</v>
      </c>
      <c r="B2" s="83"/>
      <c r="C2" s="83"/>
      <c r="D2" s="83"/>
      <c r="E2" s="83"/>
      <c r="F2" s="83"/>
    </row>
    <row r="3" spans="1:6" ht="9" customHeight="1" thickBot="1" x14ac:dyDescent="0.3">
      <c r="A3" s="5"/>
      <c r="B3" s="110"/>
      <c r="C3" s="111"/>
      <c r="D3" s="112"/>
      <c r="E3" s="112"/>
      <c r="F3" s="111"/>
    </row>
    <row r="4" spans="1:6" ht="13.9" customHeight="1" x14ac:dyDescent="0.25">
      <c r="A4" s="113" t="s">
        <v>21</v>
      </c>
      <c r="B4" s="114" t="s">
        <v>22</v>
      </c>
      <c r="C4" s="115" t="s">
        <v>380</v>
      </c>
      <c r="D4" s="116" t="s">
        <v>24</v>
      </c>
      <c r="E4" s="116" t="s">
        <v>25</v>
      </c>
      <c r="F4" s="117" t="s">
        <v>26</v>
      </c>
    </row>
    <row r="5" spans="1:6" ht="4.9000000000000004" customHeight="1" x14ac:dyDescent="0.25">
      <c r="A5" s="118"/>
      <c r="B5" s="119"/>
      <c r="C5" s="120"/>
      <c r="D5" s="121"/>
      <c r="E5" s="121"/>
      <c r="F5" s="122"/>
    </row>
    <row r="6" spans="1:6" ht="6" customHeight="1" x14ac:dyDescent="0.25">
      <c r="A6" s="118"/>
      <c r="B6" s="119"/>
      <c r="C6" s="120"/>
      <c r="D6" s="121"/>
      <c r="E6" s="121"/>
      <c r="F6" s="122"/>
    </row>
    <row r="7" spans="1:6" ht="4.9000000000000004" customHeight="1" x14ac:dyDescent="0.25">
      <c r="A7" s="118"/>
      <c r="B7" s="119"/>
      <c r="C7" s="120"/>
      <c r="D7" s="121"/>
      <c r="E7" s="121"/>
      <c r="F7" s="122"/>
    </row>
    <row r="8" spans="1:6" ht="6" customHeight="1" x14ac:dyDescent="0.25">
      <c r="A8" s="118"/>
      <c r="B8" s="119"/>
      <c r="C8" s="120"/>
      <c r="D8" s="121"/>
      <c r="E8" s="121"/>
      <c r="F8" s="122"/>
    </row>
    <row r="9" spans="1:6" ht="6" customHeight="1" x14ac:dyDescent="0.25">
      <c r="A9" s="118"/>
      <c r="B9" s="119"/>
      <c r="C9" s="120"/>
      <c r="D9" s="121"/>
      <c r="E9" s="121"/>
      <c r="F9" s="122"/>
    </row>
    <row r="10" spans="1:6" ht="18" customHeight="1" x14ac:dyDescent="0.25">
      <c r="A10" s="123"/>
      <c r="B10" s="124"/>
      <c r="C10" s="125"/>
      <c r="D10" s="126"/>
      <c r="E10" s="126"/>
      <c r="F10" s="127"/>
    </row>
    <row r="11" spans="1:6" ht="13.5" customHeight="1" thickBot="1" x14ac:dyDescent="0.3">
      <c r="A11" s="128">
        <v>1</v>
      </c>
      <c r="B11" s="129">
        <v>2</v>
      </c>
      <c r="C11" s="130">
        <v>3</v>
      </c>
      <c r="D11" s="131" t="s">
        <v>27</v>
      </c>
      <c r="E11" s="132" t="s">
        <v>28</v>
      </c>
      <c r="F11" s="133" t="s">
        <v>29</v>
      </c>
    </row>
    <row r="12" spans="1:6" ht="36.75" customHeight="1" x14ac:dyDescent="0.25">
      <c r="A12" s="134" t="s">
        <v>381</v>
      </c>
      <c r="B12" s="135" t="s">
        <v>382</v>
      </c>
      <c r="C12" s="136" t="s">
        <v>112</v>
      </c>
      <c r="D12" s="137">
        <v>657800</v>
      </c>
      <c r="E12" s="137">
        <f>E18</f>
        <v>-6533926.6000000015</v>
      </c>
      <c r="F12" s="138">
        <f>F18</f>
        <v>7191726.6000000015</v>
      </c>
    </row>
    <row r="13" spans="1:6" ht="15" x14ac:dyDescent="0.25">
      <c r="A13" s="139" t="s">
        <v>33</v>
      </c>
      <c r="B13" s="140"/>
      <c r="C13" s="141"/>
      <c r="D13" s="142"/>
      <c r="E13" s="142"/>
      <c r="F13" s="143"/>
    </row>
    <row r="14" spans="1:6" ht="33" customHeight="1" x14ac:dyDescent="0.25">
      <c r="A14" s="55" t="s">
        <v>383</v>
      </c>
      <c r="B14" s="144" t="s">
        <v>384</v>
      </c>
      <c r="C14" s="145" t="s">
        <v>112</v>
      </c>
      <c r="D14" s="146" t="s">
        <v>40</v>
      </c>
      <c r="E14" s="146" t="s">
        <v>40</v>
      </c>
      <c r="F14" s="147" t="s">
        <v>40</v>
      </c>
    </row>
    <row r="15" spans="1:6" ht="15" x14ac:dyDescent="0.25">
      <c r="A15" s="139" t="s">
        <v>385</v>
      </c>
      <c r="B15" s="140"/>
      <c r="C15" s="141"/>
      <c r="D15" s="142"/>
      <c r="E15" s="142"/>
      <c r="F15" s="143"/>
    </row>
    <row r="16" spans="1:6" ht="30" customHeight="1" x14ac:dyDescent="0.25">
      <c r="A16" s="55" t="s">
        <v>386</v>
      </c>
      <c r="B16" s="144" t="s">
        <v>387</v>
      </c>
      <c r="C16" s="145" t="s">
        <v>112</v>
      </c>
      <c r="D16" s="146" t="s">
        <v>40</v>
      </c>
      <c r="E16" s="146" t="s">
        <v>40</v>
      </c>
      <c r="F16" s="147" t="s">
        <v>40</v>
      </c>
    </row>
    <row r="17" spans="1:6" ht="26.25" customHeight="1" x14ac:dyDescent="0.25">
      <c r="A17" s="139" t="s">
        <v>385</v>
      </c>
      <c r="B17" s="140"/>
      <c r="C17" s="141"/>
      <c r="D17" s="142"/>
      <c r="E17" s="142"/>
      <c r="F17" s="143"/>
    </row>
    <row r="18" spans="1:6" ht="27.75" customHeight="1" x14ac:dyDescent="0.25">
      <c r="A18" s="134" t="s">
        <v>388</v>
      </c>
      <c r="B18" s="135" t="s">
        <v>389</v>
      </c>
      <c r="C18" s="136" t="s">
        <v>416</v>
      </c>
      <c r="D18" s="137">
        <v>657800</v>
      </c>
      <c r="E18" s="137">
        <f>E19</f>
        <v>-6533926.6000000015</v>
      </c>
      <c r="F18" s="138">
        <f>D18-E18</f>
        <v>7191726.6000000015</v>
      </c>
    </row>
    <row r="19" spans="1:6" ht="31.5" customHeight="1" x14ac:dyDescent="0.25">
      <c r="A19" s="134" t="s">
        <v>390</v>
      </c>
      <c r="B19" s="135" t="s">
        <v>389</v>
      </c>
      <c r="C19" s="136" t="s">
        <v>417</v>
      </c>
      <c r="D19" s="137">
        <v>657800</v>
      </c>
      <c r="E19" s="137">
        <f>E20+E23</f>
        <v>-6533926.6000000015</v>
      </c>
      <c r="F19" s="138">
        <f>D19-E19</f>
        <v>7191726.6000000015</v>
      </c>
    </row>
    <row r="20" spans="1:6" ht="31.5" customHeight="1" x14ac:dyDescent="0.25">
      <c r="A20" s="134" t="s">
        <v>391</v>
      </c>
      <c r="B20" s="135" t="s">
        <v>392</v>
      </c>
      <c r="C20" s="136" t="s">
        <v>418</v>
      </c>
      <c r="D20" s="137">
        <f>D21</f>
        <v>-151169500</v>
      </c>
      <c r="E20" s="137">
        <f>E21</f>
        <v>-46958636.75</v>
      </c>
      <c r="F20" s="138" t="s">
        <v>377</v>
      </c>
    </row>
    <row r="21" spans="1:6" ht="40.5" customHeight="1" x14ac:dyDescent="0.25">
      <c r="A21" s="148" t="s">
        <v>393</v>
      </c>
      <c r="B21" s="149" t="s">
        <v>392</v>
      </c>
      <c r="C21" s="150" t="s">
        <v>419</v>
      </c>
      <c r="D21" s="151">
        <f>D22</f>
        <v>-151169500</v>
      </c>
      <c r="E21" s="151">
        <f>E22</f>
        <v>-46958636.75</v>
      </c>
      <c r="F21" s="152" t="s">
        <v>377</v>
      </c>
    </row>
    <row r="22" spans="1:6" ht="33.75" customHeight="1" x14ac:dyDescent="0.25">
      <c r="A22" s="148" t="s">
        <v>394</v>
      </c>
      <c r="B22" s="149" t="s">
        <v>392</v>
      </c>
      <c r="C22" s="150" t="s">
        <v>420</v>
      </c>
      <c r="D22" s="151">
        <f>-[1]Доходы!D19</f>
        <v>-151169500</v>
      </c>
      <c r="E22" s="151">
        <v>-46958636.75</v>
      </c>
      <c r="F22" s="152" t="s">
        <v>377</v>
      </c>
    </row>
    <row r="23" spans="1:6" ht="27" customHeight="1" x14ac:dyDescent="0.25">
      <c r="A23" s="134" t="s">
        <v>395</v>
      </c>
      <c r="B23" s="135" t="s">
        <v>396</v>
      </c>
      <c r="C23" s="136" t="s">
        <v>421</v>
      </c>
      <c r="D23" s="137">
        <f>D24</f>
        <v>151977040</v>
      </c>
      <c r="E23" s="137">
        <f>E24</f>
        <v>40424710.149999999</v>
      </c>
      <c r="F23" s="138" t="s">
        <v>377</v>
      </c>
    </row>
    <row r="24" spans="1:6" ht="32.25" customHeight="1" x14ac:dyDescent="0.25">
      <c r="A24" s="148" t="s">
        <v>397</v>
      </c>
      <c r="B24" s="149" t="s">
        <v>396</v>
      </c>
      <c r="C24" s="150" t="s">
        <v>422</v>
      </c>
      <c r="D24" s="151">
        <f>D25</f>
        <v>151977040</v>
      </c>
      <c r="E24" s="151">
        <f>E25</f>
        <v>40424710.149999999</v>
      </c>
      <c r="F24" s="152" t="s">
        <v>377</v>
      </c>
    </row>
    <row r="25" spans="1:6" ht="31.5" customHeight="1" thickBot="1" x14ac:dyDescent="0.3">
      <c r="A25" s="148" t="s">
        <v>398</v>
      </c>
      <c r="B25" s="149" t="s">
        <v>396</v>
      </c>
      <c r="C25" s="150" t="s">
        <v>423</v>
      </c>
      <c r="D25" s="151">
        <v>151977040</v>
      </c>
      <c r="E25" s="151">
        <v>40424710.149999999</v>
      </c>
      <c r="F25" s="152" t="s">
        <v>377</v>
      </c>
    </row>
    <row r="26" spans="1:6" ht="12.75" customHeight="1" x14ac:dyDescent="0.25">
      <c r="A26" s="153"/>
      <c r="B26" s="154"/>
      <c r="C26" s="155"/>
      <c r="D26" s="156"/>
      <c r="E26" s="156"/>
      <c r="F26" s="157"/>
    </row>
    <row r="37" spans="1:6" ht="15" x14ac:dyDescent="0.25"/>
    <row r="38" spans="1:6" ht="12.75" customHeight="1" x14ac:dyDescent="0.25">
      <c r="A38" s="158" t="s">
        <v>399</v>
      </c>
      <c r="D38" s="1"/>
      <c r="E38" s="1"/>
      <c r="F38" s="159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5" operator="equal">
      <formula>0</formula>
    </cfRule>
  </conditionalFormatting>
  <conditionalFormatting sqref="E28:F28">
    <cfRule type="cellIs" priority="6" operator="equal">
      <formula>0</formula>
    </cfRule>
  </conditionalFormatting>
  <conditionalFormatting sqref="E30:F30">
    <cfRule type="cellIs" priority="7" operator="equal">
      <formula>0</formula>
    </cfRule>
  </conditionalFormatting>
  <conditionalFormatting sqref="E101:F101">
    <cfRule type="cellIs" priority="8" operator="equal">
      <formula>0</formula>
    </cfRule>
  </conditionalFormatting>
  <conditionalFormatting sqref="F15:F17 E13:F13 E15">
    <cfRule type="cellIs" priority="4" operator="equal">
      <formula>0</formula>
    </cfRule>
  </conditionalFormatting>
  <conditionalFormatting sqref="E28:F28">
    <cfRule type="cellIs" priority="3" operator="equal">
      <formula>0</formula>
    </cfRule>
  </conditionalFormatting>
  <conditionalFormatting sqref="E30:F30">
    <cfRule type="cellIs" priority="2" operator="equal">
      <formula>0</formula>
    </cfRule>
  </conditionalFormatting>
  <conditionalFormatting sqref="E101:F101">
    <cfRule type="cellIs" priority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5" x14ac:dyDescent="0.25"/>
  <sheetData>
    <row r="1" spans="1:2" x14ac:dyDescent="0.25">
      <c r="A1" t="s">
        <v>400</v>
      </c>
      <c r="B1" t="s">
        <v>401</v>
      </c>
    </row>
    <row r="2" spans="1:2" x14ac:dyDescent="0.25">
      <c r="A2" t="s">
        <v>402</v>
      </c>
      <c r="B2" t="s">
        <v>403</v>
      </c>
    </row>
    <row r="3" spans="1:2" x14ac:dyDescent="0.25">
      <c r="A3" t="s">
        <v>404</v>
      </c>
      <c r="B3" t="s">
        <v>6</v>
      </c>
    </row>
    <row r="4" spans="1:2" x14ac:dyDescent="0.25">
      <c r="A4" t="s">
        <v>405</v>
      </c>
      <c r="B4" t="s">
        <v>406</v>
      </c>
    </row>
    <row r="5" spans="1:2" x14ac:dyDescent="0.25">
      <c r="A5" t="s">
        <v>407</v>
      </c>
      <c r="B5" t="s">
        <v>408</v>
      </c>
    </row>
    <row r="6" spans="1:2" x14ac:dyDescent="0.25">
      <c r="A6" t="s">
        <v>409</v>
      </c>
      <c r="B6" t="s">
        <v>401</v>
      </c>
    </row>
    <row r="7" spans="1:2" x14ac:dyDescent="0.25">
      <c r="A7" t="s">
        <v>410</v>
      </c>
      <c r="B7" t="s">
        <v>0</v>
      </c>
    </row>
    <row r="8" spans="1:2" x14ac:dyDescent="0.25">
      <c r="A8" t="s">
        <v>411</v>
      </c>
      <c r="B8" t="s">
        <v>0</v>
      </c>
    </row>
    <row r="9" spans="1:2" x14ac:dyDescent="0.25">
      <c r="A9" t="s">
        <v>412</v>
      </c>
      <c r="B9" t="s">
        <v>413</v>
      </c>
    </row>
    <row r="10" spans="1:2" x14ac:dyDescent="0.25">
      <c r="A10" t="s">
        <v>414</v>
      </c>
      <c r="B10" t="s">
        <v>18</v>
      </c>
    </row>
    <row r="11" spans="1:2" x14ac:dyDescent="0.25">
      <c r="A11" t="s">
        <v>415</v>
      </c>
      <c r="B11" t="s">
        <v>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rep:2.56.0.431</dc:description>
  <cp:lastModifiedBy>Бухгалтерия</cp:lastModifiedBy>
  <dcterms:created xsi:type="dcterms:W3CDTF">2025-08-06T11:13:46Z</dcterms:created>
  <dcterms:modified xsi:type="dcterms:W3CDTF">2025-08-06T11:23:07Z</dcterms:modified>
</cp:coreProperties>
</file>