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805" windowHeight="646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</definedNames>
  <calcPr calcId="144525"/>
</workbook>
</file>

<file path=xl/calcChain.xml><?xml version="1.0" encoding="utf-8"?>
<calcChain xmlns="http://schemas.openxmlformats.org/spreadsheetml/2006/main">
  <c r="E9" i="4" l="1"/>
  <c r="F45" i="4"/>
  <c r="F46" i="4"/>
  <c r="F47" i="4"/>
  <c r="F48" i="4"/>
  <c r="E210" i="4"/>
  <c r="D221" i="4"/>
  <c r="E12" i="5" l="1"/>
  <c r="F168" i="4" l="1"/>
  <c r="F169" i="4"/>
  <c r="F170" i="4"/>
  <c r="F171" i="4"/>
  <c r="F172" i="4"/>
  <c r="F173" i="4"/>
  <c r="F110" i="4"/>
  <c r="F111" i="4"/>
  <c r="F112" i="4"/>
  <c r="F113" i="4"/>
  <c r="F109" i="4"/>
  <c r="F108" i="4"/>
  <c r="F49" i="4"/>
  <c r="F50" i="4"/>
  <c r="E190" i="4" l="1"/>
  <c r="E189" i="4" s="1"/>
  <c r="E188" i="4" s="1"/>
  <c r="E187" i="4" s="1"/>
  <c r="E165" i="4"/>
  <c r="E164" i="4" s="1"/>
  <c r="E163" i="4" s="1"/>
  <c r="E162" i="4" s="1"/>
  <c r="E161" i="4" s="1"/>
  <c r="D164" i="4"/>
  <c r="D163" i="4" s="1"/>
  <c r="D162" i="4" s="1"/>
  <c r="D161" i="4" s="1"/>
  <c r="D165" i="4"/>
  <c r="E36" i="3"/>
  <c r="D36" i="3"/>
  <c r="D40" i="3"/>
  <c r="D77" i="3"/>
  <c r="E49" i="4"/>
  <c r="E237" i="4"/>
  <c r="E236" i="4" s="1"/>
  <c r="E234" i="4"/>
  <c r="E233" i="4" s="1"/>
  <c r="E172" i="4"/>
  <c r="E171" i="4" s="1"/>
  <c r="E170" i="4" s="1"/>
  <c r="E169" i="4" s="1"/>
  <c r="E168" i="4" s="1"/>
  <c r="E159" i="4"/>
  <c r="E158" i="4" s="1"/>
  <c r="E157" i="4" s="1"/>
  <c r="E156" i="4" s="1"/>
  <c r="E111" i="4"/>
  <c r="E110" i="4" s="1"/>
  <c r="E109" i="4" s="1"/>
  <c r="E108" i="4" s="1"/>
  <c r="E112" i="4"/>
  <c r="E42" i="4"/>
  <c r="E41" i="4" s="1"/>
  <c r="E40" i="4" s="1"/>
  <c r="E43" i="4"/>
  <c r="E38" i="4"/>
  <c r="F215" i="4" l="1"/>
  <c r="F213" i="4"/>
  <c r="F212" i="4"/>
  <c r="F269" i="4"/>
  <c r="E268" i="4"/>
  <c r="E267" i="4" s="1"/>
  <c r="E266" i="4" s="1"/>
  <c r="E265" i="4" s="1"/>
  <c r="E264" i="4" s="1"/>
  <c r="E263" i="4" s="1"/>
  <c r="E262" i="4" s="1"/>
  <c r="E214" i="4"/>
  <c r="D211" i="4"/>
  <c r="F211" i="4" s="1"/>
  <c r="D214" i="4"/>
  <c r="D172" i="4"/>
  <c r="F214" i="4" l="1"/>
  <c r="D210" i="4"/>
  <c r="E209" i="4"/>
  <c r="D171" i="4"/>
  <c r="E20" i="5"/>
  <c r="D209" i="4" l="1"/>
  <c r="D208" i="4" s="1"/>
  <c r="D207" i="4" s="1"/>
  <c r="F210" i="4"/>
  <c r="E208" i="4"/>
  <c r="D170" i="4"/>
  <c r="E139" i="4"/>
  <c r="D139" i="4"/>
  <c r="F209" i="4" l="1"/>
  <c r="F208" i="4"/>
  <c r="E207" i="4"/>
  <c r="F139" i="4"/>
  <c r="D169" i="4"/>
  <c r="E84" i="4"/>
  <c r="E83" i="4" s="1"/>
  <c r="E82" i="4" s="1"/>
  <c r="D84" i="4"/>
  <c r="F207" i="4" l="1"/>
  <c r="D168" i="4"/>
  <c r="F84" i="4"/>
  <c r="D83" i="4"/>
  <c r="E19" i="5"/>
  <c r="E27" i="5"/>
  <c r="E26" i="5" s="1"/>
  <c r="E25" i="5" s="1"/>
  <c r="D82" i="4" l="1"/>
  <c r="F83" i="4"/>
  <c r="E149" i="4"/>
  <c r="E148" i="4" s="1"/>
  <c r="E147" i="4" s="1"/>
  <c r="E146" i="4" s="1"/>
  <c r="E144" i="4"/>
  <c r="E143" i="4" s="1"/>
  <c r="E142" i="4" s="1"/>
  <c r="E141" i="4" s="1"/>
  <c r="F85" i="4"/>
  <c r="F82" i="4" l="1"/>
  <c r="C11" i="5" l="1"/>
  <c r="F10" i="5" l="1"/>
  <c r="F238" i="4" l="1"/>
  <c r="F235" i="4"/>
  <c r="D234" i="4"/>
  <c r="F234" i="4" s="1"/>
  <c r="D237" i="4"/>
  <c r="F237" i="4" s="1"/>
  <c r="D236" i="4" l="1"/>
  <c r="F236" i="4" s="1"/>
  <c r="D233" i="4"/>
  <c r="F233" i="4" s="1"/>
  <c r="E17" i="5"/>
  <c r="E14" i="5"/>
  <c r="E13" i="5" s="1"/>
  <c r="E11" i="5" s="1"/>
  <c r="D66" i="3" l="1"/>
  <c r="D15" i="5"/>
  <c r="F206" i="4" l="1"/>
  <c r="E57" i="4"/>
  <c r="D268" i="4" l="1"/>
  <c r="F268" i="4" s="1"/>
  <c r="D267" i="4" l="1"/>
  <c r="F267" i="4" s="1"/>
  <c r="D205" i="4"/>
  <c r="F205" i="4" s="1"/>
  <c r="D204" i="4" l="1"/>
  <c r="D266" i="4"/>
  <c r="F266" i="4" s="1"/>
  <c r="F140" i="4"/>
  <c r="E184" i="4"/>
  <c r="E228" i="4"/>
  <c r="E55" i="4"/>
  <c r="E54" i="4" s="1"/>
  <c r="E53" i="4" s="1"/>
  <c r="F186" i="4"/>
  <c r="E136" i="4"/>
  <c r="E135" i="4" s="1"/>
  <c r="E134" i="4" s="1"/>
  <c r="E133" i="4" s="1"/>
  <c r="F137" i="4"/>
  <c r="F92" i="4"/>
  <c r="F89" i="4"/>
  <c r="E91" i="4"/>
  <c r="E90" i="4" s="1"/>
  <c r="E88" i="4"/>
  <c r="D184" i="4"/>
  <c r="D136" i="4"/>
  <c r="D144" i="4"/>
  <c r="F138" i="4"/>
  <c r="D88" i="4"/>
  <c r="D87" i="4" s="1"/>
  <c r="D91" i="4"/>
  <c r="D90" i="4" s="1"/>
  <c r="E25" i="4"/>
  <c r="F41" i="3"/>
  <c r="E40" i="3"/>
  <c r="F40" i="3" s="1"/>
  <c r="F39" i="3"/>
  <c r="E38" i="3"/>
  <c r="E35" i="3" s="1"/>
  <c r="F36" i="3"/>
  <c r="E128" i="4"/>
  <c r="E127" i="4" s="1"/>
  <c r="E126" i="4" s="1"/>
  <c r="E125" i="4" s="1"/>
  <c r="F65" i="4"/>
  <c r="E34" i="4"/>
  <c r="D32" i="4"/>
  <c r="E154" i="4"/>
  <c r="E153" i="4" s="1"/>
  <c r="E152" i="4" s="1"/>
  <c r="E151" i="4" s="1"/>
  <c r="F155" i="4"/>
  <c r="F105" i="4"/>
  <c r="F104" i="4"/>
  <c r="F68" i="4"/>
  <c r="F119" i="4"/>
  <c r="E11" i="4"/>
  <c r="E14" i="4"/>
  <c r="F232" i="4"/>
  <c r="F231" i="4"/>
  <c r="F230" i="4"/>
  <c r="F229" i="4"/>
  <c r="F222" i="4"/>
  <c r="F196" i="4"/>
  <c r="F201" i="4"/>
  <c r="E195" i="4"/>
  <c r="E194" i="4" s="1"/>
  <c r="E193" i="4" s="1"/>
  <c r="E192" i="4" s="1"/>
  <c r="F180" i="4"/>
  <c r="E183" i="4"/>
  <c r="E182" i="4" s="1"/>
  <c r="E181" i="4" s="1"/>
  <c r="E118" i="4"/>
  <c r="E117" i="4" s="1"/>
  <c r="E116" i="4" s="1"/>
  <c r="E115" i="4" s="1"/>
  <c r="E95" i="4"/>
  <c r="E94" i="4" s="1"/>
  <c r="E93" i="4" s="1"/>
  <c r="F31" i="4"/>
  <c r="F20" i="4"/>
  <c r="D228" i="4"/>
  <c r="F52" i="3"/>
  <c r="F81" i="3"/>
  <c r="E65" i="3"/>
  <c r="E64" i="3" s="1"/>
  <c r="E132" i="4" l="1"/>
  <c r="D265" i="4"/>
  <c r="F265" i="4" s="1"/>
  <c r="D203" i="4"/>
  <c r="F204" i="4"/>
  <c r="E34" i="3"/>
  <c r="F90" i="4"/>
  <c r="F91" i="4"/>
  <c r="F136" i="4"/>
  <c r="F88" i="4"/>
  <c r="D143" i="4"/>
  <c r="E87" i="4"/>
  <c r="E86" i="4" s="1"/>
  <c r="E81" i="4" s="1"/>
  <c r="D86" i="4"/>
  <c r="E131" i="4"/>
  <c r="E130" i="4" s="1"/>
  <c r="F228" i="4"/>
  <c r="D227" i="4"/>
  <c r="F223" i="4"/>
  <c r="E200" i="4"/>
  <c r="E199" i="4" s="1"/>
  <c r="E198" i="4" s="1"/>
  <c r="E197" i="4" s="1"/>
  <c r="E33" i="4"/>
  <c r="F253" i="4"/>
  <c r="E260" i="4"/>
  <c r="E259" i="4" s="1"/>
  <c r="E258" i="4" s="1"/>
  <c r="E257" i="4" s="1"/>
  <c r="E256" i="4" s="1"/>
  <c r="E255" i="4" s="1"/>
  <c r="E254" i="4" s="1"/>
  <c r="E252" i="4"/>
  <c r="E251" i="4" s="1"/>
  <c r="E250" i="4" s="1"/>
  <c r="E249" i="4" s="1"/>
  <c r="E248" i="4" s="1"/>
  <c r="E247" i="4" s="1"/>
  <c r="E246" i="4" s="1"/>
  <c r="E227" i="4"/>
  <c r="E221" i="4"/>
  <c r="E220" i="4" s="1"/>
  <c r="E219" i="4" s="1"/>
  <c r="E218" i="4" s="1"/>
  <c r="E217" i="4" s="1"/>
  <c r="F39" i="4"/>
  <c r="E51" i="3"/>
  <c r="E50" i="3" s="1"/>
  <c r="E80" i="3"/>
  <c r="E79" i="3" s="1"/>
  <c r="E77" i="3"/>
  <c r="D190" i="4"/>
  <c r="F190" i="4" s="1"/>
  <c r="F191" i="4"/>
  <c r="D95" i="4"/>
  <c r="D94" i="4" s="1"/>
  <c r="D55" i="4"/>
  <c r="F73" i="3"/>
  <c r="F72" i="3" s="1"/>
  <c r="F71" i="3" s="1"/>
  <c r="F76" i="3"/>
  <c r="F63" i="3"/>
  <c r="F55" i="3" s="1"/>
  <c r="F54" i="3" s="1"/>
  <c r="F53" i="3" s="1"/>
  <c r="E103" i="4"/>
  <c r="E72" i="3"/>
  <c r="E71" i="3" s="1"/>
  <c r="E70" i="3" s="1"/>
  <c r="E75" i="3"/>
  <c r="E74" i="3" s="1"/>
  <c r="E55" i="3"/>
  <c r="E54" i="3" s="1"/>
  <c r="E53" i="3" s="1"/>
  <c r="F160" i="4"/>
  <c r="F61" i="4"/>
  <c r="F124" i="4"/>
  <c r="D64" i="4"/>
  <c r="D112" i="4"/>
  <c r="D111" i="4" s="1"/>
  <c r="D110" i="4" s="1"/>
  <c r="D109" i="4" s="1"/>
  <c r="D108" i="4" s="1"/>
  <c r="E24" i="3"/>
  <c r="D202" i="4" l="1"/>
  <c r="F202" i="4" s="1"/>
  <c r="F203" i="4"/>
  <c r="D264" i="4"/>
  <c r="F264" i="4" s="1"/>
  <c r="F86" i="4"/>
  <c r="D142" i="4"/>
  <c r="E226" i="4"/>
  <c r="E225" i="4" s="1"/>
  <c r="E224" i="4" s="1"/>
  <c r="E216" i="4" s="1"/>
  <c r="F87" i="4"/>
  <c r="E32" i="4"/>
  <c r="D183" i="4"/>
  <c r="F184" i="4"/>
  <c r="F221" i="4"/>
  <c r="D226" i="4"/>
  <c r="F227" i="4"/>
  <c r="E102" i="4"/>
  <c r="E69" i="3"/>
  <c r="D93" i="4"/>
  <c r="D81" i="4" s="1"/>
  <c r="F81" i="4" s="1"/>
  <c r="D189" i="4"/>
  <c r="D188" i="4" s="1"/>
  <c r="F188" i="4" s="1"/>
  <c r="D54" i="4"/>
  <c r="D63" i="4"/>
  <c r="F68" i="3"/>
  <c r="D27" i="5"/>
  <c r="D26" i="5" s="1"/>
  <c r="D25" i="5" s="1"/>
  <c r="D22" i="5"/>
  <c r="D23" i="5" s="1"/>
  <c r="D24" i="5" s="1"/>
  <c r="D67" i="4"/>
  <c r="D257" i="4"/>
  <c r="D25" i="4"/>
  <c r="F166" i="4"/>
  <c r="E48" i="3"/>
  <c r="E179" i="4"/>
  <c r="E178" i="4" s="1"/>
  <c r="E177" i="4" s="1"/>
  <c r="D179" i="4"/>
  <c r="E176" i="4"/>
  <c r="D176" i="4"/>
  <c r="D263" i="4" l="1"/>
  <c r="F263" i="4" s="1"/>
  <c r="E175" i="4"/>
  <c r="E174" i="4" s="1"/>
  <c r="E167" i="4" s="1"/>
  <c r="D141" i="4"/>
  <c r="F226" i="4"/>
  <c r="D225" i="4"/>
  <c r="D224" i="4" s="1"/>
  <c r="D187" i="4"/>
  <c r="D182" i="4"/>
  <c r="F183" i="4"/>
  <c r="F176" i="4"/>
  <c r="F179" i="4"/>
  <c r="F189" i="4"/>
  <c r="E101" i="4"/>
  <c r="D53" i="4"/>
  <c r="D178" i="4"/>
  <c r="F178" i="4" s="1"/>
  <c r="D69" i="4"/>
  <c r="E60" i="4"/>
  <c r="E59" i="4" s="1"/>
  <c r="E58" i="4" s="1"/>
  <c r="D60" i="4"/>
  <c r="D57" i="4"/>
  <c r="E23" i="5"/>
  <c r="F225" i="4" l="1"/>
  <c r="D262" i="4"/>
  <c r="F262" i="4" s="1"/>
  <c r="E22" i="5"/>
  <c r="E21" i="5"/>
  <c r="F187" i="4"/>
  <c r="D181" i="4"/>
  <c r="F182" i="4"/>
  <c r="E100" i="4"/>
  <c r="F57" i="4"/>
  <c r="D59" i="4"/>
  <c r="F60" i="4"/>
  <c r="D177" i="4"/>
  <c r="F177" i="4" s="1"/>
  <c r="E30" i="4"/>
  <c r="D30" i="4"/>
  <c r="F162" i="4"/>
  <c r="F181" i="4" l="1"/>
  <c r="F30" i="4"/>
  <c r="E99" i="4"/>
  <c r="D58" i="4"/>
  <c r="F58" i="4" s="1"/>
  <c r="F59" i="4"/>
  <c r="D149" i="4"/>
  <c r="D252" i="4"/>
  <c r="F252" i="4" s="1"/>
  <c r="E98" i="4" l="1"/>
  <c r="D251" i="4"/>
  <c r="F251" i="4" s="1"/>
  <c r="D148" i="4"/>
  <c r="E97" i="4" l="1"/>
  <c r="D250" i="4"/>
  <c r="F250" i="4" s="1"/>
  <c r="D147" i="4"/>
  <c r="D249" i="4" l="1"/>
  <c r="F249" i="4" s="1"/>
  <c r="D146" i="4"/>
  <c r="E69" i="4"/>
  <c r="D33" i="4"/>
  <c r="D34" i="4"/>
  <c r="D24" i="3"/>
  <c r="D23" i="3" s="1"/>
  <c r="F26" i="3"/>
  <c r="D248" i="4" l="1"/>
  <c r="F248" i="4" s="1"/>
  <c r="E19" i="4"/>
  <c r="D19" i="4"/>
  <c r="F19" i="4" l="1"/>
  <c r="D247" i="4"/>
  <c r="F247" i="4" s="1"/>
  <c r="D246" i="4"/>
  <c r="F246" i="4" s="1"/>
  <c r="E67" i="4"/>
  <c r="E244" i="4"/>
  <c r="E243" i="4" s="1"/>
  <c r="E242" i="4" s="1"/>
  <c r="E73" i="4"/>
  <c r="E72" i="4" s="1"/>
  <c r="E71" i="4" s="1"/>
  <c r="E70" i="4" s="1"/>
  <c r="E79" i="4"/>
  <c r="E78" i="4" s="1"/>
  <c r="E77" i="4" s="1"/>
  <c r="E76" i="4" s="1"/>
  <c r="E75" i="4" s="1"/>
  <c r="F80" i="4"/>
  <c r="E64" i="4"/>
  <c r="D66" i="4"/>
  <c r="D260" i="4"/>
  <c r="D79" i="4"/>
  <c r="D78" i="4" s="1"/>
  <c r="D77" i="4" s="1"/>
  <c r="D76" i="4" s="1"/>
  <c r="D75" i="4" s="1"/>
  <c r="D73" i="4"/>
  <c r="E63" i="4" l="1"/>
  <c r="F64" i="4"/>
  <c r="E66" i="4"/>
  <c r="F67" i="4"/>
  <c r="F66" i="4"/>
  <c r="D72" i="4"/>
  <c r="E241" i="4"/>
  <c r="D258" i="4"/>
  <c r="D256" i="4"/>
  <c r="D259" i="4"/>
  <c r="D220" i="4"/>
  <c r="D219" i="4" s="1"/>
  <c r="F79" i="4"/>
  <c r="F77" i="4"/>
  <c r="F78" i="4"/>
  <c r="F37" i="4"/>
  <c r="F35" i="4"/>
  <c r="D43" i="4"/>
  <c r="D159" i="4"/>
  <c r="F159" i="4" s="1"/>
  <c r="E62" i="4" l="1"/>
  <c r="E52" i="4" s="1"/>
  <c r="E51" i="4" s="1"/>
  <c r="F220" i="4"/>
  <c r="D218" i="4"/>
  <c r="F63" i="4"/>
  <c r="D71" i="4"/>
  <c r="F76" i="4"/>
  <c r="F75" i="4" s="1"/>
  <c r="F32" i="4"/>
  <c r="F34" i="4"/>
  <c r="F33" i="4"/>
  <c r="D42" i="4"/>
  <c r="D158" i="4"/>
  <c r="F158" i="4" s="1"/>
  <c r="F245" i="4"/>
  <c r="F218" i="4" l="1"/>
  <c r="F219" i="4"/>
  <c r="D41" i="4"/>
  <c r="D70" i="4"/>
  <c r="D157" i="4"/>
  <c r="D45" i="4"/>
  <c r="F165" i="4"/>
  <c r="D154" i="4"/>
  <c r="F154" i="4" s="1"/>
  <c r="D127" i="4"/>
  <c r="D118" i="4"/>
  <c r="F118" i="4" s="1"/>
  <c r="D217" i="4" l="1"/>
  <c r="D156" i="4"/>
  <c r="F156" i="4" s="1"/>
  <c r="F157" i="4"/>
  <c r="D128" i="4"/>
  <c r="D117" i="4"/>
  <c r="F117" i="4" s="1"/>
  <c r="D115" i="4"/>
  <c r="F115" i="4" s="1"/>
  <c r="D126" i="4"/>
  <c r="F164" i="4"/>
  <c r="D153" i="4"/>
  <c r="F153" i="4" s="1"/>
  <c r="F217" i="4" l="1"/>
  <c r="D216" i="4"/>
  <c r="D125" i="4"/>
  <c r="D116" i="4"/>
  <c r="F116" i="4" s="1"/>
  <c r="D152" i="4"/>
  <c r="F152" i="4" s="1"/>
  <c r="F33" i="3"/>
  <c r="F32" i="3"/>
  <c r="F31" i="3"/>
  <c r="F30" i="3"/>
  <c r="E28" i="3"/>
  <c r="D28" i="3"/>
  <c r="D67" i="3"/>
  <c r="D55" i="3"/>
  <c r="F37" i="3"/>
  <c r="F67" i="3" l="1"/>
  <c r="D64" i="3"/>
  <c r="F64" i="3" s="1"/>
  <c r="E29" i="3"/>
  <c r="F161" i="4"/>
  <c r="F163" i="4"/>
  <c r="D151" i="4"/>
  <c r="F151" i="4" s="1"/>
  <c r="F28" i="3"/>
  <c r="D40" i="4"/>
  <c r="D29" i="3"/>
  <c r="D38" i="3"/>
  <c r="F38" i="3" s="1"/>
  <c r="F29" i="3" l="1"/>
  <c r="D34" i="3"/>
  <c r="F34" i="3" s="1"/>
  <c r="D35" i="3"/>
  <c r="F35" i="3" s="1"/>
  <c r="D244" i="4" l="1"/>
  <c r="D200" i="4" l="1"/>
  <c r="F200" i="4" s="1"/>
  <c r="D197" i="4" l="1"/>
  <c r="F197" i="4" s="1"/>
  <c r="D199" i="4"/>
  <c r="F199" i="4" s="1"/>
  <c r="D198" i="4" l="1"/>
  <c r="F198" i="4" s="1"/>
  <c r="D243" i="4"/>
  <c r="D195" i="4"/>
  <c r="F195" i="4" s="1"/>
  <c r="E123" i="4"/>
  <c r="E122" i="4" s="1"/>
  <c r="E121" i="4" s="1"/>
  <c r="D123" i="4"/>
  <c r="D103" i="4"/>
  <c r="F103" i="4" s="1"/>
  <c r="D49" i="4"/>
  <c r="D47" i="4" s="1"/>
  <c r="D38" i="4"/>
  <c r="F38" i="4" s="1"/>
  <c r="E29" i="4"/>
  <c r="E28" i="4" s="1"/>
  <c r="D29" i="4"/>
  <c r="F27" i="4"/>
  <c r="F26" i="4"/>
  <c r="E24" i="4"/>
  <c r="E23" i="4" s="1"/>
  <c r="E18" i="4"/>
  <c r="E17" i="4" s="1"/>
  <c r="D18" i="4"/>
  <c r="F16" i="4"/>
  <c r="F15" i="4"/>
  <c r="D14" i="4"/>
  <c r="D13" i="4" s="1"/>
  <c r="D12" i="4" s="1"/>
  <c r="E22" i="4" l="1"/>
  <c r="F18" i="4"/>
  <c r="F29" i="4"/>
  <c r="D17" i="4"/>
  <c r="F17" i="4" s="1"/>
  <c r="D122" i="4"/>
  <c r="F122" i="4" s="1"/>
  <c r="F123" i="4"/>
  <c r="D48" i="4"/>
  <c r="D46" i="4"/>
  <c r="D121" i="4"/>
  <c r="F121" i="4" s="1"/>
  <c r="E13" i="4"/>
  <c r="D242" i="4"/>
  <c r="D102" i="4"/>
  <c r="F102" i="4" s="1"/>
  <c r="D120" i="4"/>
  <c r="D135" i="4"/>
  <c r="E120" i="4"/>
  <c r="E114" i="4" s="1"/>
  <c r="E10" i="4"/>
  <c r="F25" i="4"/>
  <c r="D194" i="4"/>
  <c r="F194" i="4" s="1"/>
  <c r="D24" i="4"/>
  <c r="D23" i="4" s="1"/>
  <c r="D28" i="4"/>
  <c r="F28" i="4" s="1"/>
  <c r="F14" i="4"/>
  <c r="E107" i="4" l="1"/>
  <c r="E106" i="4" s="1"/>
  <c r="F135" i="4"/>
  <c r="D134" i="4"/>
  <c r="F134" i="4" s="1"/>
  <c r="D11" i="4"/>
  <c r="D114" i="4"/>
  <c r="F120" i="4"/>
  <c r="D22" i="4"/>
  <c r="D21" i="4" s="1"/>
  <c r="F13" i="4"/>
  <c r="E12" i="4"/>
  <c r="F12" i="4" s="1"/>
  <c r="D240" i="4"/>
  <c r="D239" i="4" s="1"/>
  <c r="D241" i="4"/>
  <c r="F241" i="4" s="1"/>
  <c r="D192" i="4"/>
  <c r="D175" i="4" s="1"/>
  <c r="D174" i="4" s="1"/>
  <c r="D167" i="4" s="1"/>
  <c r="D193" i="4"/>
  <c r="F193" i="4" s="1"/>
  <c r="D101" i="4"/>
  <c r="F23" i="4"/>
  <c r="F24" i="4"/>
  <c r="F101" i="4" l="1"/>
  <c r="D100" i="4"/>
  <c r="F175" i="4"/>
  <c r="F192" i="4"/>
  <c r="F114" i="4"/>
  <c r="D107" i="4"/>
  <c r="D106" i="4" s="1"/>
  <c r="D133" i="4"/>
  <c r="F133" i="4" l="1"/>
  <c r="D132" i="4"/>
  <c r="F132" i="4" s="1"/>
  <c r="F100" i="4"/>
  <c r="D99" i="4"/>
  <c r="F99" i="4" s="1"/>
  <c r="D98" i="4"/>
  <c r="F174" i="4"/>
  <c r="F22" i="4"/>
  <c r="F98" i="4" l="1"/>
  <c r="D97" i="4"/>
  <c r="F97" i="4" s="1"/>
  <c r="D131" i="4"/>
  <c r="F131" i="4" s="1"/>
  <c r="F11" i="4"/>
  <c r="D10" i="4"/>
  <c r="D255" i="4"/>
  <c r="D130" i="4" l="1"/>
  <c r="F130" i="4" s="1"/>
  <c r="D254" i="4"/>
  <c r="F10" i="4"/>
  <c r="D80" i="3" l="1"/>
  <c r="F80" i="3" s="1"/>
  <c r="D51" i="3"/>
  <c r="D75" i="3"/>
  <c r="F75" i="3" s="1"/>
  <c r="D74" i="3"/>
  <c r="D72" i="3"/>
  <c r="E62" i="3"/>
  <c r="F62" i="3" s="1"/>
  <c r="F60" i="3"/>
  <c r="D59" i="3"/>
  <c r="D58" i="3" s="1"/>
  <c r="E59" i="3"/>
  <c r="F56" i="3"/>
  <c r="D54" i="3"/>
  <c r="F49" i="3"/>
  <c r="D48" i="3"/>
  <c r="F47" i="3"/>
  <c r="D46" i="3"/>
  <c r="E46" i="3"/>
  <c r="F44" i="3"/>
  <c r="D43" i="3"/>
  <c r="E43" i="3"/>
  <c r="F27" i="3"/>
  <c r="F25" i="3"/>
  <c r="D50" i="3" l="1"/>
  <c r="F50" i="3" s="1"/>
  <c r="F51" i="3"/>
  <c r="D79" i="3"/>
  <c r="F79" i="3" s="1"/>
  <c r="E23" i="3"/>
  <c r="F24" i="3"/>
  <c r="D71" i="3"/>
  <c r="F46" i="3"/>
  <c r="F59" i="3"/>
  <c r="E58" i="3"/>
  <c r="E57" i="3" s="1"/>
  <c r="E61" i="3"/>
  <c r="F61" i="3" s="1"/>
  <c r="F43" i="3"/>
  <c r="D45" i="3"/>
  <c r="D42" i="3" s="1"/>
  <c r="F48" i="3"/>
  <c r="E45" i="3"/>
  <c r="E42" i="3" s="1"/>
  <c r="D53" i="3"/>
  <c r="D57" i="3"/>
  <c r="D70" i="3" l="1"/>
  <c r="F70" i="3" s="1"/>
  <c r="F69" i="3" s="1"/>
  <c r="E22" i="3"/>
  <c r="E20" i="3" s="1"/>
  <c r="D22" i="3"/>
  <c r="F57" i="3"/>
  <c r="F58" i="3"/>
  <c r="F23" i="3"/>
  <c r="F45" i="3"/>
  <c r="F42" i="3"/>
  <c r="D69" i="3" l="1"/>
  <c r="D20" i="3"/>
  <c r="F20" i="3" s="1"/>
  <c r="F22" i="3"/>
  <c r="F107" i="4" l="1"/>
  <c r="F106" i="4"/>
  <c r="F244" i="4" l="1"/>
  <c r="F243" i="4"/>
  <c r="F242" i="4"/>
  <c r="E240" i="4"/>
  <c r="E239" i="4" s="1"/>
  <c r="F240" i="4" l="1"/>
  <c r="F239" i="4" s="1"/>
  <c r="D62" i="4" l="1"/>
  <c r="F62" i="4" s="1"/>
  <c r="D52" i="4" l="1"/>
  <c r="D51" i="4" s="1"/>
  <c r="F52" i="4" l="1"/>
  <c r="D9" i="4"/>
  <c r="F51" i="4"/>
  <c r="F216" i="4" l="1"/>
  <c r="F224" i="4"/>
  <c r="F167" i="4" l="1"/>
  <c r="D8" i="4"/>
  <c r="D7" i="4" l="1"/>
  <c r="E21" i="4"/>
  <c r="F21" i="4" l="1"/>
  <c r="E8" i="4"/>
  <c r="F9" i="4" l="1"/>
  <c r="F8" i="4"/>
  <c r="E7" i="4"/>
  <c r="F7" i="4" s="1"/>
</calcChain>
</file>

<file path=xl/sharedStrings.xml><?xml version="1.0" encoding="utf-8"?>
<sst xmlns="http://schemas.openxmlformats.org/spreadsheetml/2006/main" count="1200" uniqueCount="608">
  <si>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</si>
  <si>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</si>
  <si>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</si>
  <si>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</si>
  <si>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</si>
  <si>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</si>
  <si>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</si>
  <si>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</si>
  <si>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</si>
  <si>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</si>
  <si>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</si>
  <si>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</si>
  <si>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</si>
  <si>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</si>
  <si>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</si>
  <si>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</si>
  <si>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</si>
  <si>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</si>
  <si>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</si>
  <si>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</si>
  <si>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</si>
  <si>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</si>
  <si>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</si>
  <si>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</si>
  <si>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</si>
  <si>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</si>
  <si>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</si>
  <si>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</si>
  <si>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</si>
  <si>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</si>
  <si>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</si>
  <si>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</si>
  <si>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</si>
  <si>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</si>
  <si>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</si>
  <si>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</si>
  <si>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</si>
  <si>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</si>
  <si>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</si>
  <si>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</si>
  <si>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</si>
  <si>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</si>
  <si>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</si>
  <si>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</si>
  <si>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</si>
  <si>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</si>
  <si>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</si>
  <si>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</si>
  <si>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</si>
  <si>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</si>
  <si>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</si>
  <si>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</si>
  <si>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</si>
  <si>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</si>
  <si>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</si>
  <si>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</si>
  <si>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</si>
  <si>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</si>
  <si>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</si>
  <si>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</si>
  <si>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</si>
  <si>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</si>
  <si>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</si>
  <si>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</si>
  <si>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</si>
  <si>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</si>
  <si>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</si>
  <si>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</si>
  <si>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</si>
  <si>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</si>
  <si>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</si>
  <si>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</si>
  <si>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</si>
  <si>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</si>
  <si>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</si>
  <si>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</si>
  <si>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</si>
  <si>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</si>
  <si>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</si>
  <si>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</si>
  <si>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</si>
  <si>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</si>
  <si>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</si>
  <si>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</si>
  <si>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</si>
  <si>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</si>
  <si>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</si>
  <si>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</si>
  <si>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</si>
  <si>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</si>
  <si>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</si>
  <si>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</si>
  <si>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</si>
  <si>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</si>
  <si>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</si>
  <si>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</si>
  <si>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</si>
  <si>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</si>
  <si>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</si>
  <si>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</si>
  <si>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</si>
  <si>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</si>
  <si>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</si>
  <si>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</si>
  <si>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</si>
  <si>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</si>
  <si>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</si>
  <si>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</si>
  <si>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</si>
  <si>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</si>
  <si>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</si>
  <si>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</si>
  <si>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</si>
  <si>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</si>
  <si>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</si>
  <si>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</si>
  <si>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</si>
  <si>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</si>
  <si>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</si>
  <si>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</si>
  <si>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</si>
  <si>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</si>
  <si>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</si>
  <si>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</si>
  <si>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</si>
  <si>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</si>
  <si>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</si>
  <si>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</si>
  <si>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</si>
  <si>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</si>
  <si>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</si>
  <si>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</si>
  <si>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</si>
  <si>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</si>
  <si>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</si>
  <si>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</si>
  <si>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</si>
  <si>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</si>
  <si>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</si>
  <si>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</si>
  <si>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</si>
  <si>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</si>
  <si>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</si>
  <si>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</si>
  <si>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</si>
  <si>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</si>
  <si>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</si>
  <si>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</si>
  <si>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</si>
  <si>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</si>
  <si>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</si>
  <si>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</si>
  <si>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</si>
  <si>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</si>
  <si>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</si>
  <si>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</si>
  <si>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</si>
  <si>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</si>
  <si>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</si>
  <si>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</si>
  <si>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</si>
  <si>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</si>
  <si>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</si>
  <si>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</si>
  <si>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</si>
  <si>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</si>
  <si>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</si>
  <si>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</si>
  <si>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</si>
  <si>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</si>
  <si>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</si>
  <si>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</si>
  <si>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</si>
  <si>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</si>
  <si>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</si>
  <si>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</si>
  <si>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</si>
  <si>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</si>
  <si>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</si>
  <si>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</si>
  <si>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</si>
  <si>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000 1 16 90000 00 0000 140</t>
  </si>
  <si>
    <t>Прочие поступления от денежных взысканий (штрафов) и иных сумм в возмещении ущерба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</si>
  <si>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</si>
  <si>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</si>
  <si>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</si>
  <si>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</si>
  <si>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</si>
  <si>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</si>
  <si>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</si>
  <si>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</si>
  <si>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</si>
  <si>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</si>
  <si>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</si>
  <si>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</si>
  <si>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</si>
  <si>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</si>
  <si>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</si>
  <si>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</si>
  <si>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</si>
  <si>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</si>
  <si>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</si>
  <si>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</si>
  <si>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</si>
  <si>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</si>
  <si>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</si>
  <si>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</si>
  <si>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</si>
  <si>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</si>
  <si>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</si>
  <si>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</si>
  <si>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</si>
  <si>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</si>
  <si>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</si>
  <si>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</si>
  <si>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</si>
  <si>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</si>
  <si>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</si>
  <si>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</si>
  <si>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</si>
  <si>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</si>
  <si>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</si>
  <si>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</si>
  <si>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</si>
  <si>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</si>
  <si>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</si>
  <si>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</si>
  <si>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</si>
  <si>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</si>
  <si>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</si>
  <si>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</si>
  <si>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</si>
  <si>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</si>
  <si>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</si>
  <si>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</si>
  <si>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</si>
  <si>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</si>
  <si>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</si>
  <si>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</si>
  <si>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</si>
  <si>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</si>
  <si>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</si>
  <si>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</si>
  <si>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</si>
  <si>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</si>
  <si>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</si>
  <si>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</si>
  <si>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</si>
  <si>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</si>
  <si>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</si>
  <si>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</si>
  <si>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</si>
  <si>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</si>
  <si>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</si>
  <si>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</si>
  <si>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</si>
  <si>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</si>
  <si>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</si>
  <si>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</si>
  <si>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</si>
  <si>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</si>
  <si>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</si>
  <si>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</si>
  <si>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</si>
  <si>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</si>
  <si>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</si>
  <si>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</si>
  <si>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</si>
  <si>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</si>
  <si>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</si>
  <si>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</si>
  <si>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</si>
  <si>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</si>
  <si>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</si>
  <si>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</si>
  <si>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</si>
  <si>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</si>
  <si>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</si>
  <si>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</si>
  <si>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</si>
  <si>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</si>
  <si>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</si>
  <si>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</si>
  <si>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</si>
  <si>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</si>
  <si>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</si>
  <si>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</si>
  <si>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</si>
  <si>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</si>
  <si>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</si>
  <si>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</si>
  <si>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</si>
  <si>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</si>
  <si>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</si>
  <si>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</si>
  <si>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</si>
  <si>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</si>
  <si>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</si>
  <si>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</si>
  <si>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</si>
  <si>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</si>
  <si>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</si>
  <si>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</si>
  <si>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</si>
  <si>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</si>
  <si>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</si>
  <si>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</si>
  <si>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</si>
  <si>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</si>
  <si>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</si>
  <si>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</si>
  <si>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</si>
  <si>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</si>
  <si>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</si>
  <si>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</si>
  <si>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</si>
  <si>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</si>
  <si>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</si>
  <si>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</si>
  <si>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</si>
  <si>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</si>
  <si>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</si>
  <si>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</si>
  <si>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</si>
  <si>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</si>
  <si>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</si>
  <si>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</si>
  <si>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</si>
  <si>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</si>
  <si>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</si>
  <si>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</si>
  <si>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</si>
  <si>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</si>
  <si>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</si>
  <si>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</si>
  <si>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</si>
  <si>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</si>
  <si>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</si>
  <si>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</si>
  <si>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</si>
  <si>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</si>
  <si>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</si>
  <si>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</si>
  <si>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</si>
  <si>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</si>
  <si>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</si>
  <si>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</si>
  <si>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</si>
  <si>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</si>
  <si>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</si>
  <si>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</si>
  <si>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</si>
  <si>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</si>
  <si>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</si>
  <si>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</si>
  <si>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</si>
  <si>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</si>
  <si>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</si>
  <si>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</si>
  <si>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</si>
  <si>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</si>
  <si>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</si>
  <si>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</si>
  <si>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</si>
  <si>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</si>
  <si>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</si>
  <si>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</si>
  <si>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</si>
  <si>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</si>
  <si>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</si>
  <si>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</si>
  <si>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</si>
  <si>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</si>
  <si>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</si>
  <si>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</si>
  <si>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</si>
  <si>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</si>
  <si>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</si>
  <si>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</si>
  <si>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</si>
  <si>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</si>
  <si>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</si>
  <si>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</si>
  <si>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</si>
  <si>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951 0409 0412007 000 000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</si>
  <si>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</si>
  <si>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</si>
  <si>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</si>
  <si>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</si>
  <si>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</si>
  <si>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</si>
  <si>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</si>
  <si>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</si>
  <si>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</si>
  <si>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</si>
  <si>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</si>
  <si>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</si>
  <si>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</si>
  <si>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</si>
  <si>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</si>
  <si>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</si>
  <si>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</si>
  <si>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</si>
  <si>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</si>
  <si>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</si>
  <si>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</si>
  <si>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</si>
  <si>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</si>
  <si>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</si>
  <si>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</si>
  <si>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</si>
  <si>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</si>
  <si>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</si>
  <si>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</si>
  <si>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</si>
  <si>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</si>
  <si>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</si>
  <si>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</si>
  <si>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</si>
  <si>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</si>
  <si>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</si>
  <si>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</si>
  <si>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</si>
  <si>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</si>
  <si>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</si>
  <si>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</si>
  <si>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</si>
  <si>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</si>
  <si>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</si>
  <si>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</si>
  <si>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</si>
  <si>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</si>
  <si>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</si>
  <si>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</si>
  <si>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</si>
  <si>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</si>
  <si>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</si>
  <si>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</si>
  <si>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</si>
  <si>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</si>
  <si>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</si>
  <si>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</si>
  <si>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</si>
  <si>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</si>
  <si>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</si>
  <si>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</si>
  <si>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</si>
  <si>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</si>
  <si>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</si>
  <si>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</si>
  <si>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</si>
  <si>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</si>
  <si>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</si>
  <si>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</si>
  <si>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</si>
  <si>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</si>
  <si>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</si>
  <si>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</si>
  <si>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</si>
  <si>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</si>
  <si>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</si>
  <si>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</si>
  <si>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</si>
  <si>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</si>
  <si>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</si>
  <si>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</si>
  <si>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</si>
  <si>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</si>
  <si>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</si>
  <si>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</si>
  <si>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</si>
  <si>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</si>
  <si>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</si>
  <si>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</si>
  <si>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</si>
  <si>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</si>
  <si>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</si>
  <si>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</si>
  <si>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951 0409 0412007 244 340</t>
  </si>
  <si>
    <t>951 0502 0532023 244 226</t>
  </si>
  <si>
    <t>951 0113 9999014 000 000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</si>
  <si>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</si>
  <si>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951 0113 9999014 244 000</t>
  </si>
  <si>
    <t>951 0113 9999014 244 200</t>
  </si>
  <si>
    <t>951 0113 9999014 244 225</t>
  </si>
  <si>
    <t>951 0113 9999014 852 000</t>
  </si>
  <si>
    <t>951 0113 9999014 852 200</t>
  </si>
  <si>
    <t>951 0113 9999014 852 290</t>
  </si>
  <si>
    <t>951 0409 0412007 244 226</t>
  </si>
  <si>
    <t>Иные мероприятия в области дорожного хозяйства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</si>
  <si>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951 0409 0412009 244 226</t>
  </si>
  <si>
    <t>951 0409 0412009 244 220</t>
  </si>
  <si>
    <t>951 0409 0412009 244 200</t>
  </si>
  <si>
    <t>951 0409 0412009 244 000</t>
  </si>
  <si>
    <t>951 0409 0412009 000 000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</si>
  <si>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</si>
  <si>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</si>
  <si>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</t>
  </si>
  <si>
    <t>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</si>
  <si>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</si>
  <si>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Мероприятия по предупреждению происшествий на водных объектах  в рамках подпрограммы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</si>
  <si>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</si>
  <si>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поселения"Развитие транспортной системы"</t>
  </si>
  <si>
    <t>951 0409 0412025 244 225</t>
  </si>
  <si>
    <t>951 0409 0412025 244 220</t>
  </si>
  <si>
    <t>951 0409 0412025 244 200</t>
  </si>
  <si>
    <t>951 0409 0412025 244 000</t>
  </si>
  <si>
    <t>951 0409 0412025 000 000</t>
  </si>
  <si>
    <t>951 0502 0538510 000 000</t>
  </si>
  <si>
    <t>Расходы за счёт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</si>
  <si>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951 1300 0000000 000 000</t>
  </si>
  <si>
    <t>951 1301 0000000 000 000</t>
  </si>
  <si>
    <t>951 1301 9920000 000 000</t>
  </si>
  <si>
    <t>951 1301 9929029 000 000</t>
  </si>
  <si>
    <t>951 1301 9929029 730 000</t>
  </si>
  <si>
    <t>951 1301 9929029 730 200</t>
  </si>
  <si>
    <t>951 1301 9929029 730 230</t>
  </si>
  <si>
    <t>951 1301 9929029 730 231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</si>
  <si>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</si>
  <si>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</si>
  <si>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</si>
  <si>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Процентные платежи по обслуживанию муниципального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</si>
  <si>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</si>
  <si>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</si>
  <si>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</si>
  <si>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</si>
  <si>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</si>
  <si>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</si>
  <si>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</si>
  <si>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</si>
  <si>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</si>
  <si>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</si>
  <si>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</si>
  <si>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</si>
  <si>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</si>
  <si>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</si>
  <si>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</si>
  <si>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951 0503 0529010 244 000</t>
  </si>
  <si>
    <t>951 0503 0529010 244 310</t>
  </si>
  <si>
    <t>951 0503 0529010 000 000</t>
  </si>
  <si>
    <t>Расходы за счёт межбюджетных трансфертов из бюджета района на решение вопросов местного значения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</si>
  <si>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951 0503 0527102 000 000</t>
  </si>
  <si>
    <t>951 0503 0527102 244 000</t>
  </si>
  <si>
    <t>Расходы за счёт средств резервного фонда Правительства Ростовской области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</si>
  <si>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</si>
  <si>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</si>
  <si>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416 100,00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</si>
  <si>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</si>
  <si>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</si>
  <si>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</si>
  <si>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</si>
  <si>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</si>
  <si>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</si>
  <si>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</si>
  <si>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</si>
  <si>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</si>
  <si>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</si>
  <si>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</si>
  <si>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</si>
  <si>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-409 300,00</t>
  </si>
  <si>
    <t>000 2 02 04999 13 0000 151</t>
  </si>
  <si>
    <t>000 2 02 03024 13 0000 151</t>
  </si>
  <si>
    <t>000 1 06 06030 00 0000 110</t>
  </si>
  <si>
    <t>951 0113 9992096 244 226</t>
  </si>
  <si>
    <t>951 0113 9992096 000 000</t>
  </si>
  <si>
    <t>951 0113 9992096 244 000</t>
  </si>
  <si>
    <t>951 0113 9992096 244 200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</si>
  <si>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</si>
  <si>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951 0113 9990000 000 000</t>
  </si>
  <si>
    <t>951 0409 0412007 244 300</t>
  </si>
  <si>
    <t>000 1 16 90050 13 0000 140</t>
  </si>
  <si>
    <t>Прочие поступления от денежных взысканий (штрафов) и иных сумм в возмещении ущерба, зачисляемые в бюджеты городских поселений</t>
  </si>
  <si>
    <t>951 0502 0538510 243 225</t>
  </si>
  <si>
    <t>951 0502 0538510 243 220</t>
  </si>
  <si>
    <t>951 0502 0538510 243 200</t>
  </si>
  <si>
    <t>951 0502 0538510 243 000</t>
  </si>
  <si>
    <t>Прочая закупка товаров, работ, услуг для обеспечения государственных (муниципальных) нужд</t>
  </si>
  <si>
    <t>951 0501 0000000 000 000</t>
  </si>
  <si>
    <t>951 0501 9990000 000 000</t>
  </si>
  <si>
    <t>951 0501 9992011 000 000</t>
  </si>
  <si>
    <t>951 0501 9992011 244 000</t>
  </si>
  <si>
    <t>951 0501 9992011 244 200</t>
  </si>
  <si>
    <t>951 0501 9992011 244 224</t>
  </si>
  <si>
    <t>Жилищное хозяйство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</si>
  <si>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</si>
  <si>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Арендная плата за пользование имуществом</t>
  </si>
  <si>
    <t>951 0502 9990000 000 000</t>
  </si>
  <si>
    <t>951 0502 9992004 000 000</t>
  </si>
  <si>
    <t>951 0502 9992004 244 000</t>
  </si>
  <si>
    <t>951 0502 9992004 244 200</t>
  </si>
  <si>
    <t>951 0502 9992004 244 225</t>
  </si>
  <si>
    <t>951 0502 9992004 244 223</t>
  </si>
  <si>
    <t>951 0502 9992004 244 300</t>
  </si>
  <si>
    <t>951 0502 9992004 244 340</t>
  </si>
  <si>
    <t xml:space="preserve">Мероприятия по ремонту и обслуживанию объектов жилищно-коммунального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</si>
  <si>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951 0502 9992004 244 220</t>
  </si>
  <si>
    <t>на 1 декабря 2015 года</t>
  </si>
  <si>
    <t>951 0309 0312002 244 225</t>
  </si>
  <si>
    <t>Прочие межбюджетные трансферты, передаваемые бюджетам городских поселений</t>
  </si>
  <si>
    <t>Субвенции бюджетом городских поселений на выполнение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</si>
  <si>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</si>
  <si>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Субсидии юридическим лицам (кроме некоммерческих организаций), индивидуальным предпринимателям,  физическим лицам)</t>
  </si>
  <si>
    <t>Субсидии юридическим лицам (кроме некоммерческих организаций),индивидуальным предпринимателям,  физическим лицам</t>
  </si>
  <si>
    <t>951 0503 0527102 244 310</t>
  </si>
  <si>
    <t>"14" декабря 2015г.</t>
  </si>
  <si>
    <t>01.12.2015</t>
  </si>
  <si>
    <t>409 300,00</t>
  </si>
  <si>
    <t>228 223,14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</si>
</sst>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indexed="8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0" fillId="0" borderId="3" xfId="0" applyNumberFormat="1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7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49" fontId="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Continuous"/>
    </xf>
    <xf numFmtId="49" fontId="6" fillId="0" borderId="14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49" fontId="7" fillId="0" borderId="3" xfId="0" applyNumberFormat="1" applyFont="1" applyBorder="1"/>
    <xf numFmtId="0" fontId="7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4" fontId="9" fillId="0" borderId="5" xfId="0" applyNumberFormat="1" applyFont="1" applyBorder="1" applyAlignment="1"/>
    <xf numFmtId="4" fontId="10" fillId="0" borderId="9" xfId="0" applyNumberFormat="1" applyFont="1" applyBorder="1" applyAlignment="1"/>
    <xf numFmtId="4" fontId="10" fillId="0" borderId="10" xfId="0" applyNumberFormat="1" applyFont="1" applyBorder="1" applyAlignment="1"/>
    <xf numFmtId="4" fontId="9" fillId="0" borderId="5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/>
    <xf numFmtId="0" fontId="6" fillId="0" borderId="0" xfId="0" applyFont="1" applyAlignment="1"/>
    <xf numFmtId="0" fontId="8" fillId="0" borderId="0" xfId="0" applyFont="1" applyAlignment="1"/>
    <xf numFmtId="49" fontId="6" fillId="0" borderId="0" xfId="0" applyNumberFormat="1" applyFont="1" applyAlignment="1"/>
    <xf numFmtId="165" fontId="9" fillId="0" borderId="5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3" fontId="10" fillId="0" borderId="9" xfId="0" applyNumberFormat="1" applyFont="1" applyBorder="1" applyAlignment="1">
      <alignment shrinkToFit="1"/>
    </xf>
    <xf numFmtId="0" fontId="13" fillId="0" borderId="6" xfId="0" applyFont="1" applyBorder="1"/>
    <xf numFmtId="49" fontId="13" fillId="0" borderId="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7" xfId="0" applyNumberFormat="1" applyFont="1" applyBorder="1" applyAlignment="1"/>
    <xf numFmtId="0" fontId="13" fillId="0" borderId="6" xfId="0" applyNumberFormat="1" applyFont="1" applyBorder="1" applyAlignment="1">
      <alignment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/>
    <xf numFmtId="49" fontId="9" fillId="0" borderId="5" xfId="0" applyNumberFormat="1" applyFont="1" applyBorder="1" applyAlignment="1"/>
    <xf numFmtId="0" fontId="9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17" fillId="0" borderId="0" xfId="0" applyFont="1" applyBorder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49" fontId="18" fillId="0" borderId="0" xfId="0" applyNumberFormat="1" applyFont="1"/>
    <xf numFmtId="49" fontId="19" fillId="0" borderId="0" xfId="0" applyNumberFormat="1" applyFont="1" applyBorder="1"/>
    <xf numFmtId="0" fontId="18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/>
    <xf numFmtId="49" fontId="18" fillId="0" borderId="3" xfId="0" applyNumberFormat="1" applyFont="1" applyBorder="1"/>
    <xf numFmtId="0" fontId="18" fillId="0" borderId="0" xfId="0" applyFont="1" applyBorder="1"/>
    <xf numFmtId="0" fontId="19" fillId="0" borderId="4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 vertical="top"/>
    </xf>
    <xf numFmtId="4" fontId="22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49" fontId="20" fillId="0" borderId="5" xfId="0" applyNumberFormat="1" applyFont="1" applyBorder="1" applyAlignment="1"/>
    <xf numFmtId="164" fontId="21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vertical="top" wrapText="1"/>
    </xf>
    <xf numFmtId="4" fontId="23" fillId="0" borderId="5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21" fillId="0" borderId="0" xfId="0" applyFont="1"/>
    <xf numFmtId="0" fontId="23" fillId="0" borderId="0" xfId="0" applyFont="1" applyAlignment="1">
      <alignment horizontal="left"/>
    </xf>
    <xf numFmtId="49" fontId="22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/>
    <xf numFmtId="4" fontId="9" fillId="0" borderId="5" xfId="0" applyNumberFormat="1" applyFont="1" applyFill="1" applyBorder="1" applyAlignment="1">
      <alignment horizontal="right"/>
    </xf>
    <xf numFmtId="43" fontId="9" fillId="0" borderId="5" xfId="0" applyNumberFormat="1" applyFont="1" applyFill="1" applyBorder="1" applyAlignment="1"/>
    <xf numFmtId="4" fontId="9" fillId="0" borderId="5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shrinkToFit="1"/>
    </xf>
    <xf numFmtId="43" fontId="9" fillId="0" borderId="5" xfId="0" applyNumberFormat="1" applyFont="1" applyFill="1" applyBorder="1" applyAlignment="1">
      <alignment horizontal="right" shrinkToFit="1"/>
    </xf>
    <xf numFmtId="43" fontId="9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>
      <alignment horizontal="center"/>
    </xf>
    <xf numFmtId="4" fontId="25" fillId="0" borderId="5" xfId="0" applyNumberFormat="1" applyFont="1" applyFill="1" applyBorder="1" applyAlignment="1"/>
    <xf numFmtId="4" fontId="10" fillId="0" borderId="16" xfId="0" applyNumberFormat="1" applyFont="1" applyFill="1" applyBorder="1" applyAlignment="1"/>
    <xf numFmtId="4" fontId="10" fillId="0" borderId="5" xfId="0" applyNumberFormat="1" applyFont="1" applyFill="1" applyBorder="1" applyAlignment="1"/>
    <xf numFmtId="4" fontId="10" fillId="0" borderId="15" xfId="0" applyNumberFormat="1" applyFont="1" applyFill="1" applyBorder="1" applyAlignment="1"/>
    <xf numFmtId="4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right"/>
    </xf>
    <xf numFmtId="43" fontId="10" fillId="0" borderId="5" xfId="0" applyNumberFormat="1" applyFont="1" applyFill="1" applyBorder="1" applyAlignment="1">
      <alignment horizontal="center"/>
    </xf>
    <xf numFmtId="43" fontId="10" fillId="0" borderId="5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/>
    <xf numFmtId="4" fontId="10" fillId="0" borderId="8" xfId="0" applyNumberFormat="1" applyFont="1" applyFill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Alignment="1"/>
    <xf numFmtId="0" fontId="8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4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view="pageBreakPreview" topLeftCell="A81" zoomScale="70" zoomScaleSheetLayoutView="70" workbookViewId="0">
      <selection activeCell="I25" sqref="I25"/>
    </sheetView>
  </sheetViews>
  <sheetFormatPr defaultRowHeight="18" x14ac:dyDescent="0.25"/>
  <cols>
    <col min="1" max="1" width="77.140625" style="11" customWidth="1"/>
    <col min="2" max="2" width="7.42578125" style="11" customWidth="1"/>
    <col min="3" max="3" width="44.28515625" style="11" customWidth="1"/>
    <col min="4" max="4" width="24.28515625" style="25" customWidth="1"/>
    <col min="5" max="5" width="24" style="25" customWidth="1"/>
    <col min="6" max="6" width="23.42578125" style="13" customWidth="1"/>
    <col min="7" max="7" width="9.140625" style="13" customWidth="1"/>
    <col min="8" max="8" width="0.140625" style="13" hidden="1" customWidth="1"/>
    <col min="9" max="16384" width="9.140625" style="13"/>
  </cols>
  <sheetData>
    <row r="1" spans="1:6" ht="10.5" customHeight="1" x14ac:dyDescent="0.25">
      <c r="D1" s="190"/>
      <c r="E1" s="190"/>
      <c r="F1" s="190"/>
    </row>
    <row r="2" spans="1:6" ht="9.75" customHeight="1" x14ac:dyDescent="0.25">
      <c r="D2" s="14"/>
      <c r="E2" s="15"/>
      <c r="F2" s="14"/>
    </row>
    <row r="3" spans="1:6" ht="10.5" customHeight="1" x14ac:dyDescent="0.25">
      <c r="D3" s="14"/>
      <c r="E3" s="15"/>
      <c r="F3" s="14"/>
    </row>
    <row r="4" spans="1:6" ht="11.25" customHeight="1" x14ac:dyDescent="0.25">
      <c r="D4" s="14"/>
      <c r="E4" s="15"/>
      <c r="F4" s="14"/>
    </row>
    <row r="5" spans="1:6" ht="10.5" customHeight="1" x14ac:dyDescent="0.25">
      <c r="D5" s="14"/>
      <c r="E5" s="15"/>
      <c r="F5" s="14"/>
    </row>
    <row r="6" spans="1:6" ht="17.25" customHeight="1" thickBot="1" x14ac:dyDescent="0.3">
      <c r="A6" s="194" t="s">
        <v>421</v>
      </c>
      <c r="B6" s="194"/>
      <c r="C6" s="194"/>
      <c r="D6" s="194"/>
      <c r="E6" s="77"/>
      <c r="F6" s="44" t="s">
        <v>4</v>
      </c>
    </row>
    <row r="7" spans="1:6" ht="15" customHeight="1" x14ac:dyDescent="0.25">
      <c r="B7" s="16"/>
      <c r="D7" s="27" t="s">
        <v>416</v>
      </c>
      <c r="E7" s="27"/>
      <c r="F7" s="45" t="s">
        <v>21</v>
      </c>
    </row>
    <row r="8" spans="1:6" ht="15.75" customHeight="1" x14ac:dyDescent="0.25">
      <c r="A8" s="17"/>
      <c r="B8" s="17"/>
      <c r="C8" s="195" t="s">
        <v>596</v>
      </c>
      <c r="D8" s="195"/>
      <c r="E8" s="76" t="s">
        <v>420</v>
      </c>
      <c r="F8" s="46" t="s">
        <v>605</v>
      </c>
    </row>
    <row r="9" spans="1:6" ht="15.75" customHeight="1" x14ac:dyDescent="0.25">
      <c r="A9" s="40" t="s">
        <v>38</v>
      </c>
      <c r="B9" s="16"/>
      <c r="C9" s="16"/>
      <c r="D9" s="15"/>
      <c r="E9" s="78" t="s">
        <v>417</v>
      </c>
      <c r="F9" s="47" t="s">
        <v>105</v>
      </c>
    </row>
    <row r="10" spans="1:6" ht="17.25" customHeight="1" x14ac:dyDescent="0.25">
      <c r="A10" s="41" t="s">
        <v>133</v>
      </c>
      <c r="B10" s="12"/>
      <c r="C10" s="12"/>
      <c r="D10" s="12"/>
      <c r="E10" s="78" t="s">
        <v>418</v>
      </c>
      <c r="F10" s="46" t="s">
        <v>106</v>
      </c>
    </row>
    <row r="11" spans="1:6" ht="35.25" customHeight="1" x14ac:dyDescent="0.25">
      <c r="A11" s="191" t="s">
        <v>444</v>
      </c>
      <c r="B11" s="192"/>
      <c r="C11" s="192"/>
      <c r="D11" s="192"/>
      <c r="E11" s="78" t="s">
        <v>419</v>
      </c>
      <c r="F11" s="46" t="s">
        <v>321</v>
      </c>
    </row>
    <row r="12" spans="1:6" ht="14.1" customHeight="1" x14ac:dyDescent="0.25">
      <c r="A12" s="41" t="s">
        <v>465</v>
      </c>
      <c r="B12" s="16"/>
      <c r="C12" s="16"/>
      <c r="D12" s="15"/>
      <c r="E12" s="15"/>
      <c r="F12" s="48"/>
    </row>
    <row r="13" spans="1:6" ht="17.25" customHeight="1" thickBot="1" x14ac:dyDescent="0.3">
      <c r="A13" s="40" t="s">
        <v>125</v>
      </c>
      <c r="B13" s="193" t="s">
        <v>415</v>
      </c>
      <c r="C13" s="192"/>
      <c r="D13" s="15"/>
      <c r="E13" s="15"/>
      <c r="F13" s="49" t="s">
        <v>0</v>
      </c>
    </row>
    <row r="14" spans="1:6" ht="13.5" customHeight="1" x14ac:dyDescent="0.25">
      <c r="B14" s="192"/>
      <c r="C14" s="192"/>
      <c r="D14" s="15"/>
      <c r="E14" s="15"/>
      <c r="F14" s="18"/>
    </row>
    <row r="15" spans="1:6" ht="5.25" customHeight="1" x14ac:dyDescent="0.25">
      <c r="A15" s="50"/>
      <c r="B15" s="50"/>
      <c r="C15" s="51"/>
      <c r="D15" s="52"/>
      <c r="E15" s="52"/>
      <c r="F15" s="53"/>
    </row>
    <row r="16" spans="1:6" ht="16.5" customHeight="1" x14ac:dyDescent="0.25">
      <c r="A16" s="54"/>
      <c r="B16" s="55" t="s">
        <v>10</v>
      </c>
      <c r="C16" s="56" t="s">
        <v>37</v>
      </c>
      <c r="D16" s="57" t="s">
        <v>29</v>
      </c>
      <c r="E16" s="58"/>
      <c r="F16" s="58" t="s">
        <v>22</v>
      </c>
    </row>
    <row r="17" spans="1:6" ht="21.75" customHeight="1" x14ac:dyDescent="0.25">
      <c r="A17" s="56" t="s">
        <v>5</v>
      </c>
      <c r="B17" s="55" t="s">
        <v>11</v>
      </c>
      <c r="C17" s="56" t="s">
        <v>33</v>
      </c>
      <c r="D17" s="57" t="s">
        <v>30</v>
      </c>
      <c r="E17" s="57" t="s">
        <v>24</v>
      </c>
      <c r="F17" s="57" t="s">
        <v>3</v>
      </c>
    </row>
    <row r="18" spans="1:6" ht="16.5" customHeight="1" x14ac:dyDescent="0.25">
      <c r="A18" s="59"/>
      <c r="B18" s="55" t="s">
        <v>12</v>
      </c>
      <c r="C18" s="56" t="s">
        <v>34</v>
      </c>
      <c r="D18" s="57" t="s">
        <v>3</v>
      </c>
      <c r="E18" s="57"/>
      <c r="F18" s="57"/>
    </row>
    <row r="19" spans="1:6" ht="19.5" customHeight="1" x14ac:dyDescent="0.25">
      <c r="A19" s="60">
        <v>1</v>
      </c>
      <c r="B19" s="61">
        <v>2</v>
      </c>
      <c r="C19" s="60">
        <v>3</v>
      </c>
      <c r="D19" s="74" t="s">
        <v>1</v>
      </c>
      <c r="E19" s="74" t="s">
        <v>25</v>
      </c>
      <c r="F19" s="74" t="s">
        <v>26</v>
      </c>
    </row>
    <row r="20" spans="1:6" ht="29.25" customHeight="1" x14ac:dyDescent="0.35">
      <c r="A20" s="82" t="s">
        <v>27</v>
      </c>
      <c r="B20" s="83" t="s">
        <v>109</v>
      </c>
      <c r="C20" s="84" t="s">
        <v>20</v>
      </c>
      <c r="D20" s="178">
        <f>D22+D69</f>
        <v>13690800</v>
      </c>
      <c r="E20" s="178">
        <f>E22+E69</f>
        <v>7673404.5499999998</v>
      </c>
      <c r="F20" s="75">
        <f>D20-E20</f>
        <v>6017395.4500000002</v>
      </c>
    </row>
    <row r="21" spans="1:6" ht="15.95" customHeight="1" x14ac:dyDescent="0.35">
      <c r="A21" s="82" t="s">
        <v>6</v>
      </c>
      <c r="B21" s="83" t="s">
        <v>109</v>
      </c>
      <c r="C21" s="85"/>
      <c r="D21" s="179"/>
      <c r="E21" s="179"/>
      <c r="F21" s="67"/>
    </row>
    <row r="22" spans="1:6" ht="21.75" customHeight="1" x14ac:dyDescent="0.35">
      <c r="A22" s="86" t="s">
        <v>41</v>
      </c>
      <c r="B22" s="83" t="s">
        <v>109</v>
      </c>
      <c r="C22" s="83" t="s">
        <v>134</v>
      </c>
      <c r="D22" s="179">
        <f>D23+D28+D34+D42+D50+D53+D64</f>
        <v>3291400</v>
      </c>
      <c r="E22" s="179">
        <f>E23+E28+E42+E53+E50+E34+E64</f>
        <v>1734004.55</v>
      </c>
      <c r="F22" s="67">
        <f>D22-E22</f>
        <v>1557395.45</v>
      </c>
    </row>
    <row r="23" spans="1:6" ht="21" customHeight="1" x14ac:dyDescent="0.35">
      <c r="A23" s="86" t="s">
        <v>42</v>
      </c>
      <c r="B23" s="83" t="s">
        <v>109</v>
      </c>
      <c r="C23" s="83" t="s">
        <v>135</v>
      </c>
      <c r="D23" s="180">
        <f>D24</f>
        <v>265300</v>
      </c>
      <c r="E23" s="178">
        <f>E24</f>
        <v>226999.16</v>
      </c>
      <c r="F23" s="67">
        <f t="shared" ref="F23:F62" si="0">D23-E23</f>
        <v>38300.839999999997</v>
      </c>
    </row>
    <row r="24" spans="1:6" ht="19.5" customHeight="1" x14ac:dyDescent="0.35">
      <c r="A24" s="86" t="s">
        <v>43</v>
      </c>
      <c r="B24" s="83" t="s">
        <v>109</v>
      </c>
      <c r="C24" s="83" t="s">
        <v>136</v>
      </c>
      <c r="D24" s="180">
        <f>D25+D26</f>
        <v>265300</v>
      </c>
      <c r="E24" s="178">
        <f>E25+E26</f>
        <v>226999.16</v>
      </c>
      <c r="F24" s="67">
        <f>D24-E24</f>
        <v>38300.839999999997</v>
      </c>
    </row>
    <row r="25" spans="1:6" ht="188.25" customHeight="1" x14ac:dyDescent="0.35">
      <c r="A25" s="86" t="s">
        <v>154</v>
      </c>
      <c r="B25" s="83" t="s">
        <v>109</v>
      </c>
      <c r="C25" s="83" t="s">
        <v>164</v>
      </c>
      <c r="D25" s="180">
        <v>264600</v>
      </c>
      <c r="E25" s="178">
        <v>224884</v>
      </c>
      <c r="F25" s="67">
        <f t="shared" si="0"/>
        <v>39716</v>
      </c>
    </row>
    <row r="26" spans="1:6" ht="98.25" customHeight="1" x14ac:dyDescent="0.35">
      <c r="A26" s="86" t="s">
        <v>166</v>
      </c>
      <c r="B26" s="83" t="s">
        <v>109</v>
      </c>
      <c r="C26" s="83" t="s">
        <v>165</v>
      </c>
      <c r="D26" s="180">
        <v>700</v>
      </c>
      <c r="E26" s="178">
        <v>2115.16</v>
      </c>
      <c r="F26" s="67">
        <f>D26-E26</f>
        <v>-1415.1599999999999</v>
      </c>
    </row>
    <row r="27" spans="1:6" ht="61.5" hidden="1" customHeight="1" x14ac:dyDescent="0.35">
      <c r="A27" s="86" t="s">
        <v>44</v>
      </c>
      <c r="B27" s="83" t="s">
        <v>109</v>
      </c>
      <c r="C27" s="83" t="s">
        <v>89</v>
      </c>
      <c r="D27" s="180">
        <v>0</v>
      </c>
      <c r="E27" s="178">
        <v>117</v>
      </c>
      <c r="F27" s="67">
        <f t="shared" si="0"/>
        <v>-117</v>
      </c>
    </row>
    <row r="28" spans="1:6" ht="79.5" customHeight="1" x14ac:dyDescent="0.35">
      <c r="A28" s="86" t="s">
        <v>187</v>
      </c>
      <c r="B28" s="83" t="s">
        <v>109</v>
      </c>
      <c r="C28" s="83" t="s">
        <v>185</v>
      </c>
      <c r="D28" s="180">
        <f>D30+D31+D32+D33</f>
        <v>458400</v>
      </c>
      <c r="E28" s="178">
        <f>E30+E31+E32+E33</f>
        <v>466584.81</v>
      </c>
      <c r="F28" s="67">
        <f t="shared" ref="F28:F33" si="1">D28-E28</f>
        <v>-8184.8099999999977</v>
      </c>
    </row>
    <row r="29" spans="1:6" ht="89.25" customHeight="1" x14ac:dyDescent="0.35">
      <c r="A29" s="86" t="s">
        <v>188</v>
      </c>
      <c r="B29" s="83" t="s">
        <v>109</v>
      </c>
      <c r="C29" s="83" t="s">
        <v>186</v>
      </c>
      <c r="D29" s="180">
        <f>D28</f>
        <v>458400</v>
      </c>
      <c r="E29" s="178">
        <f>E28</f>
        <v>466584.81</v>
      </c>
      <c r="F29" s="67">
        <f t="shared" si="1"/>
        <v>-8184.8099999999977</v>
      </c>
    </row>
    <row r="30" spans="1:6" ht="159.75" customHeight="1" x14ac:dyDescent="0.35">
      <c r="A30" s="86" t="s">
        <v>189</v>
      </c>
      <c r="B30" s="83" t="s">
        <v>109</v>
      </c>
      <c r="C30" s="83" t="s">
        <v>190</v>
      </c>
      <c r="D30" s="180">
        <v>140200</v>
      </c>
      <c r="E30" s="178">
        <v>161860.5</v>
      </c>
      <c r="F30" s="67">
        <f t="shared" si="1"/>
        <v>-21660.5</v>
      </c>
    </row>
    <row r="31" spans="1:6" ht="208.5" customHeight="1" x14ac:dyDescent="0.35">
      <c r="A31" s="86" t="s">
        <v>191</v>
      </c>
      <c r="B31" s="83" t="s">
        <v>109</v>
      </c>
      <c r="C31" s="83" t="s">
        <v>192</v>
      </c>
      <c r="D31" s="180">
        <v>5200</v>
      </c>
      <c r="E31" s="178">
        <v>4481.99</v>
      </c>
      <c r="F31" s="67">
        <f t="shared" si="1"/>
        <v>718.01000000000022</v>
      </c>
    </row>
    <row r="32" spans="1:6" ht="158.25" customHeight="1" x14ac:dyDescent="0.35">
      <c r="A32" s="86" t="s">
        <v>193</v>
      </c>
      <c r="B32" s="83" t="s">
        <v>109</v>
      </c>
      <c r="C32" s="83" t="s">
        <v>194</v>
      </c>
      <c r="D32" s="180">
        <v>307100</v>
      </c>
      <c r="E32" s="178">
        <v>320845.12</v>
      </c>
      <c r="F32" s="67">
        <f t="shared" si="1"/>
        <v>-13745.119999999995</v>
      </c>
    </row>
    <row r="33" spans="1:6" ht="162" customHeight="1" x14ac:dyDescent="0.35">
      <c r="A33" s="86" t="s">
        <v>193</v>
      </c>
      <c r="B33" s="83" t="s">
        <v>109</v>
      </c>
      <c r="C33" s="83" t="s">
        <v>195</v>
      </c>
      <c r="D33" s="180">
        <v>5900</v>
      </c>
      <c r="E33" s="178">
        <v>-20602.8</v>
      </c>
      <c r="F33" s="67">
        <f t="shared" si="1"/>
        <v>26502.799999999999</v>
      </c>
    </row>
    <row r="34" spans="1:6" ht="23.25" x14ac:dyDescent="0.35">
      <c r="A34" s="86" t="s">
        <v>45</v>
      </c>
      <c r="B34" s="83" t="s">
        <v>109</v>
      </c>
      <c r="C34" s="83" t="s">
        <v>137</v>
      </c>
      <c r="D34" s="180">
        <f>D36+D38+D41</f>
        <v>40000</v>
      </c>
      <c r="E34" s="181">
        <f>E38+E40</f>
        <v>3480.31</v>
      </c>
      <c r="F34" s="80">
        <f>D34-E34</f>
        <v>36519.69</v>
      </c>
    </row>
    <row r="35" spans="1:6" ht="56.25" customHeight="1" x14ac:dyDescent="0.35">
      <c r="A35" s="87" t="s">
        <v>46</v>
      </c>
      <c r="B35" s="83" t="s">
        <v>109</v>
      </c>
      <c r="C35" s="83" t="s">
        <v>179</v>
      </c>
      <c r="D35" s="180">
        <f>D36+D38</f>
        <v>38900</v>
      </c>
      <c r="E35" s="181">
        <f>E38</f>
        <v>1780.31</v>
      </c>
      <c r="F35" s="80">
        <f>D35-E35</f>
        <v>37119.69</v>
      </c>
    </row>
    <row r="36" spans="1:6" ht="80.25" customHeight="1" x14ac:dyDescent="0.35">
      <c r="A36" s="87" t="s">
        <v>129</v>
      </c>
      <c r="B36" s="83" t="s">
        <v>109</v>
      </c>
      <c r="C36" s="83" t="s">
        <v>176</v>
      </c>
      <c r="D36" s="180">
        <f>D37</f>
        <v>4500</v>
      </c>
      <c r="E36" s="180" t="str">
        <f>E37</f>
        <v>-</v>
      </c>
      <c r="F36" s="80">
        <f>D36</f>
        <v>4500</v>
      </c>
    </row>
    <row r="37" spans="1:6" ht="101.25" customHeight="1" x14ac:dyDescent="0.35">
      <c r="A37" s="87" t="s">
        <v>130</v>
      </c>
      <c r="B37" s="83" t="s">
        <v>109</v>
      </c>
      <c r="C37" s="83" t="s">
        <v>138</v>
      </c>
      <c r="D37" s="180">
        <v>4500</v>
      </c>
      <c r="E37" s="182" t="s">
        <v>108</v>
      </c>
      <c r="F37" s="80">
        <f>D37</f>
        <v>4500</v>
      </c>
    </row>
    <row r="38" spans="1:6" ht="107.25" customHeight="1" x14ac:dyDescent="0.35">
      <c r="A38" s="87" t="s">
        <v>175</v>
      </c>
      <c r="B38" s="83" t="s">
        <v>109</v>
      </c>
      <c r="C38" s="83" t="s">
        <v>174</v>
      </c>
      <c r="D38" s="180">
        <f>D39</f>
        <v>34400</v>
      </c>
      <c r="E38" s="181">
        <f>E39</f>
        <v>1780.31</v>
      </c>
      <c r="F38" s="80">
        <f>D38-E38</f>
        <v>32619.69</v>
      </c>
    </row>
    <row r="39" spans="1:6" ht="92.25" customHeight="1" x14ac:dyDescent="0.35">
      <c r="A39" s="87" t="s">
        <v>175</v>
      </c>
      <c r="B39" s="83" t="s">
        <v>109</v>
      </c>
      <c r="C39" s="83" t="s">
        <v>173</v>
      </c>
      <c r="D39" s="180">
        <v>34400</v>
      </c>
      <c r="E39" s="181">
        <v>1780.31</v>
      </c>
      <c r="F39" s="80">
        <f>D39-E39</f>
        <v>32619.69</v>
      </c>
    </row>
    <row r="40" spans="1:6" ht="25.5" customHeight="1" x14ac:dyDescent="0.35">
      <c r="A40" s="87" t="s">
        <v>286</v>
      </c>
      <c r="B40" s="83" t="s">
        <v>109</v>
      </c>
      <c r="C40" s="83" t="s">
        <v>287</v>
      </c>
      <c r="D40" s="183">
        <f>D41</f>
        <v>1100</v>
      </c>
      <c r="E40" s="181">
        <f>E41</f>
        <v>1700</v>
      </c>
      <c r="F40" s="80">
        <f>D40-E40</f>
        <v>-600</v>
      </c>
    </row>
    <row r="41" spans="1:6" ht="25.5" customHeight="1" x14ac:dyDescent="0.35">
      <c r="A41" s="87" t="s">
        <v>286</v>
      </c>
      <c r="B41" s="83" t="s">
        <v>109</v>
      </c>
      <c r="C41" s="83" t="s">
        <v>288</v>
      </c>
      <c r="D41" s="183">
        <v>1100</v>
      </c>
      <c r="E41" s="181">
        <v>1700</v>
      </c>
      <c r="F41" s="80">
        <f>D41-E41</f>
        <v>-600</v>
      </c>
    </row>
    <row r="42" spans="1:6" ht="23.25" x14ac:dyDescent="0.35">
      <c r="A42" s="87" t="s">
        <v>47</v>
      </c>
      <c r="B42" s="83" t="s">
        <v>109</v>
      </c>
      <c r="C42" s="83" t="s">
        <v>139</v>
      </c>
      <c r="D42" s="180">
        <f>D43+D45</f>
        <v>2275700</v>
      </c>
      <c r="E42" s="178">
        <f>E43+E45</f>
        <v>847567.94</v>
      </c>
      <c r="F42" s="67">
        <f t="shared" si="0"/>
        <v>1428132.06</v>
      </c>
    </row>
    <row r="43" spans="1:6" ht="23.25" x14ac:dyDescent="0.35">
      <c r="A43" s="87" t="s">
        <v>48</v>
      </c>
      <c r="B43" s="83" t="s">
        <v>109</v>
      </c>
      <c r="C43" s="83" t="s">
        <v>140</v>
      </c>
      <c r="D43" s="180">
        <f>D44</f>
        <v>161700</v>
      </c>
      <c r="E43" s="178">
        <f>E44</f>
        <v>105639.24</v>
      </c>
      <c r="F43" s="67">
        <f t="shared" si="0"/>
        <v>56060.759999999995</v>
      </c>
    </row>
    <row r="44" spans="1:6" ht="101.25" customHeight="1" x14ac:dyDescent="0.35">
      <c r="A44" s="87" t="s">
        <v>466</v>
      </c>
      <c r="B44" s="83" t="s">
        <v>109</v>
      </c>
      <c r="C44" s="83" t="s">
        <v>445</v>
      </c>
      <c r="D44" s="180">
        <v>161700</v>
      </c>
      <c r="E44" s="178">
        <v>105639.24</v>
      </c>
      <c r="F44" s="67">
        <f t="shared" si="0"/>
        <v>56060.759999999995</v>
      </c>
    </row>
    <row r="45" spans="1:6" ht="30.75" customHeight="1" x14ac:dyDescent="0.35">
      <c r="A45" s="87" t="s">
        <v>49</v>
      </c>
      <c r="B45" s="83" t="s">
        <v>109</v>
      </c>
      <c r="C45" s="83" t="s">
        <v>141</v>
      </c>
      <c r="D45" s="180">
        <f>D46+D48</f>
        <v>2114000</v>
      </c>
      <c r="E45" s="178">
        <f>E46+E48</f>
        <v>741928.7</v>
      </c>
      <c r="F45" s="67">
        <f t="shared" si="0"/>
        <v>1372071.3</v>
      </c>
    </row>
    <row r="46" spans="1:6" ht="32.25" customHeight="1" x14ac:dyDescent="0.35">
      <c r="A46" s="87" t="s">
        <v>425</v>
      </c>
      <c r="B46" s="83" t="s">
        <v>109</v>
      </c>
      <c r="C46" s="83" t="s">
        <v>562</v>
      </c>
      <c r="D46" s="180">
        <f>D47</f>
        <v>936700</v>
      </c>
      <c r="E46" s="178">
        <f>E47</f>
        <v>341868.83</v>
      </c>
      <c r="F46" s="67">
        <f t="shared" si="0"/>
        <v>594831.16999999993</v>
      </c>
    </row>
    <row r="47" spans="1:6" ht="74.25" customHeight="1" x14ac:dyDescent="0.35">
      <c r="A47" s="87" t="s">
        <v>427</v>
      </c>
      <c r="B47" s="83" t="s">
        <v>109</v>
      </c>
      <c r="C47" s="83" t="s">
        <v>422</v>
      </c>
      <c r="D47" s="180">
        <v>936700</v>
      </c>
      <c r="E47" s="178">
        <v>341868.83</v>
      </c>
      <c r="F47" s="67">
        <f t="shared" si="0"/>
        <v>594831.16999999993</v>
      </c>
    </row>
    <row r="48" spans="1:6" ht="33" customHeight="1" x14ac:dyDescent="0.35">
      <c r="A48" s="87" t="s">
        <v>428</v>
      </c>
      <c r="B48" s="83" t="s">
        <v>109</v>
      </c>
      <c r="C48" s="83" t="s">
        <v>423</v>
      </c>
      <c r="D48" s="180">
        <f>D49</f>
        <v>1177300</v>
      </c>
      <c r="E48" s="178">
        <f>E49</f>
        <v>400059.87</v>
      </c>
      <c r="F48" s="67">
        <f t="shared" si="0"/>
        <v>777240.13</v>
      </c>
    </row>
    <row r="49" spans="1:6" ht="87.75" customHeight="1" x14ac:dyDescent="0.35">
      <c r="A49" s="87" t="s">
        <v>429</v>
      </c>
      <c r="B49" s="83" t="s">
        <v>109</v>
      </c>
      <c r="C49" s="83" t="s">
        <v>424</v>
      </c>
      <c r="D49" s="179">
        <v>1177300</v>
      </c>
      <c r="E49" s="179">
        <v>400059.87</v>
      </c>
      <c r="F49" s="67">
        <f t="shared" si="0"/>
        <v>777240.13</v>
      </c>
    </row>
    <row r="50" spans="1:6" ht="25.5" customHeight="1" x14ac:dyDescent="0.35">
      <c r="A50" s="87" t="s">
        <v>167</v>
      </c>
      <c r="B50" s="83" t="s">
        <v>109</v>
      </c>
      <c r="C50" s="83" t="s">
        <v>168</v>
      </c>
      <c r="D50" s="179">
        <f t="shared" ref="D50:E51" si="2">D51</f>
        <v>8200</v>
      </c>
      <c r="E50" s="184">
        <f t="shared" si="2"/>
        <v>8420.26</v>
      </c>
      <c r="F50" s="67">
        <f>D50-E50</f>
        <v>-220.26000000000022</v>
      </c>
    </row>
    <row r="51" spans="1:6" ht="105" customHeight="1" x14ac:dyDescent="0.35">
      <c r="A51" s="87" t="s">
        <v>169</v>
      </c>
      <c r="B51" s="83" t="s">
        <v>109</v>
      </c>
      <c r="C51" s="83" t="s">
        <v>170</v>
      </c>
      <c r="D51" s="179">
        <f t="shared" si="2"/>
        <v>8200</v>
      </c>
      <c r="E51" s="184">
        <f t="shared" si="2"/>
        <v>8420.26</v>
      </c>
      <c r="F51" s="67">
        <f>D51-E51</f>
        <v>-220.26000000000022</v>
      </c>
    </row>
    <row r="52" spans="1:6" ht="165" customHeight="1" x14ac:dyDescent="0.35">
      <c r="A52" s="87" t="s">
        <v>171</v>
      </c>
      <c r="B52" s="83" t="s">
        <v>109</v>
      </c>
      <c r="C52" s="83" t="s">
        <v>172</v>
      </c>
      <c r="D52" s="179">
        <v>8200</v>
      </c>
      <c r="E52" s="184">
        <v>8420.26</v>
      </c>
      <c r="F52" s="67">
        <f>D52-E52</f>
        <v>-220.26000000000022</v>
      </c>
    </row>
    <row r="53" spans="1:6" ht="93" x14ac:dyDescent="0.35">
      <c r="A53" s="87" t="s">
        <v>50</v>
      </c>
      <c r="B53" s="83" t="s">
        <v>109</v>
      </c>
      <c r="C53" s="83" t="s">
        <v>142</v>
      </c>
      <c r="D53" s="179">
        <f t="shared" ref="D53" si="3">D54</f>
        <v>204300</v>
      </c>
      <c r="E53" s="185">
        <f>E54</f>
        <v>145952.07</v>
      </c>
      <c r="F53" s="67">
        <f>F54</f>
        <v>58347.929999999993</v>
      </c>
    </row>
    <row r="54" spans="1:6" ht="213" customHeight="1" x14ac:dyDescent="0.35">
      <c r="A54" s="87" t="s">
        <v>128</v>
      </c>
      <c r="B54" s="83" t="s">
        <v>109</v>
      </c>
      <c r="C54" s="83" t="s">
        <v>143</v>
      </c>
      <c r="D54" s="179">
        <f>D55</f>
        <v>204300</v>
      </c>
      <c r="E54" s="185">
        <f>E55</f>
        <v>145952.07</v>
      </c>
      <c r="F54" s="67">
        <f>F55</f>
        <v>58347.929999999993</v>
      </c>
    </row>
    <row r="55" spans="1:6" ht="165" customHeight="1" x14ac:dyDescent="0.35">
      <c r="A55" s="87" t="s">
        <v>446</v>
      </c>
      <c r="B55" s="83" t="s">
        <v>109</v>
      </c>
      <c r="C55" s="83" t="s">
        <v>144</v>
      </c>
      <c r="D55" s="179">
        <f>D63</f>
        <v>204300</v>
      </c>
      <c r="E55" s="185">
        <f>E63</f>
        <v>145952.07</v>
      </c>
      <c r="F55" s="67">
        <f>F63</f>
        <v>58347.929999999993</v>
      </c>
    </row>
    <row r="56" spans="1:6" ht="15.75" hidden="1" customHeight="1" x14ac:dyDescent="0.35">
      <c r="A56" s="88" t="s">
        <v>132</v>
      </c>
      <c r="B56" s="83" t="s">
        <v>109</v>
      </c>
      <c r="C56" s="83" t="s">
        <v>155</v>
      </c>
      <c r="D56" s="179">
        <v>83700</v>
      </c>
      <c r="E56" s="185">
        <v>64934.76</v>
      </c>
      <c r="F56" s="67">
        <f t="shared" si="0"/>
        <v>18765.239999999998</v>
      </c>
    </row>
    <row r="57" spans="1:6" ht="9" hidden="1" customHeight="1" x14ac:dyDescent="0.35">
      <c r="A57" s="87" t="s">
        <v>52</v>
      </c>
      <c r="B57" s="83" t="s">
        <v>109</v>
      </c>
      <c r="C57" s="83" t="s">
        <v>92</v>
      </c>
      <c r="D57" s="179">
        <f t="shared" ref="D57:E59" si="4">D58</f>
        <v>0</v>
      </c>
      <c r="E57" s="185">
        <f t="shared" si="4"/>
        <v>0</v>
      </c>
      <c r="F57" s="67">
        <f t="shared" si="0"/>
        <v>0</v>
      </c>
    </row>
    <row r="58" spans="1:6" ht="12" hidden="1" customHeight="1" x14ac:dyDescent="0.35">
      <c r="A58" s="87" t="s">
        <v>53</v>
      </c>
      <c r="B58" s="83" t="s">
        <v>109</v>
      </c>
      <c r="C58" s="83" t="s">
        <v>93</v>
      </c>
      <c r="D58" s="179">
        <f t="shared" si="4"/>
        <v>0</v>
      </c>
      <c r="E58" s="185">
        <f t="shared" si="4"/>
        <v>0</v>
      </c>
      <c r="F58" s="67">
        <f t="shared" si="0"/>
        <v>0</v>
      </c>
    </row>
    <row r="59" spans="1:6" ht="11.25" hidden="1" customHeight="1" x14ac:dyDescent="0.35">
      <c r="A59" s="89" t="s">
        <v>54</v>
      </c>
      <c r="B59" s="83" t="s">
        <v>109</v>
      </c>
      <c r="C59" s="83" t="s">
        <v>94</v>
      </c>
      <c r="D59" s="179">
        <f t="shared" si="4"/>
        <v>0</v>
      </c>
      <c r="E59" s="185">
        <f t="shared" si="4"/>
        <v>0</v>
      </c>
      <c r="F59" s="67">
        <f t="shared" si="0"/>
        <v>0</v>
      </c>
    </row>
    <row r="60" spans="1:6" ht="11.25" hidden="1" customHeight="1" x14ac:dyDescent="0.35">
      <c r="A60" s="89" t="s">
        <v>55</v>
      </c>
      <c r="B60" s="83" t="s">
        <v>109</v>
      </c>
      <c r="C60" s="83" t="s">
        <v>95</v>
      </c>
      <c r="D60" s="179"/>
      <c r="E60" s="185"/>
      <c r="F60" s="67">
        <f t="shared" si="0"/>
        <v>0</v>
      </c>
    </row>
    <row r="61" spans="1:6" ht="26.25" hidden="1" customHeight="1" x14ac:dyDescent="0.35">
      <c r="A61" s="87" t="s">
        <v>50</v>
      </c>
      <c r="B61" s="83" t="s">
        <v>109</v>
      </c>
      <c r="C61" s="83" t="s">
        <v>90</v>
      </c>
      <c r="D61" s="179"/>
      <c r="E61" s="185">
        <f>E62</f>
        <v>145952.07</v>
      </c>
      <c r="F61" s="67">
        <f t="shared" si="0"/>
        <v>-145952.07</v>
      </c>
    </row>
    <row r="62" spans="1:6" ht="12.75" hidden="1" customHeight="1" x14ac:dyDescent="0.35">
      <c r="A62" s="87" t="s">
        <v>51</v>
      </c>
      <c r="B62" s="83" t="s">
        <v>109</v>
      </c>
      <c r="C62" s="83" t="s">
        <v>91</v>
      </c>
      <c r="D62" s="179">
        <v>0</v>
      </c>
      <c r="E62" s="185">
        <f>E63</f>
        <v>145952.07</v>
      </c>
      <c r="F62" s="67">
        <f t="shared" si="0"/>
        <v>-145952.07</v>
      </c>
    </row>
    <row r="63" spans="1:6" ht="170.25" customHeight="1" x14ac:dyDescent="0.35">
      <c r="A63" s="87" t="s">
        <v>446</v>
      </c>
      <c r="B63" s="83" t="s">
        <v>109</v>
      </c>
      <c r="C63" s="83" t="s">
        <v>426</v>
      </c>
      <c r="D63" s="179">
        <v>204300</v>
      </c>
      <c r="E63" s="185">
        <v>145952.07</v>
      </c>
      <c r="F63" s="67">
        <f>D63-E63</f>
        <v>58347.929999999993</v>
      </c>
    </row>
    <row r="64" spans="1:6" ht="27.75" customHeight="1" x14ac:dyDescent="0.35">
      <c r="A64" s="87" t="s">
        <v>284</v>
      </c>
      <c r="B64" s="83" t="s">
        <v>109</v>
      </c>
      <c r="C64" s="83" t="s">
        <v>285</v>
      </c>
      <c r="D64" s="179">
        <f>D65+D67</f>
        <v>39500</v>
      </c>
      <c r="E64" s="185">
        <f>E65</f>
        <v>35000</v>
      </c>
      <c r="F64" s="67">
        <f>D64-E64</f>
        <v>4500</v>
      </c>
    </row>
    <row r="65" spans="1:6" ht="85.5" customHeight="1" x14ac:dyDescent="0.35">
      <c r="A65" s="87" t="s">
        <v>471</v>
      </c>
      <c r="B65" s="83" t="s">
        <v>109</v>
      </c>
      <c r="C65" s="83" t="s">
        <v>469</v>
      </c>
      <c r="D65" s="184">
        <v>35000</v>
      </c>
      <c r="E65" s="185">
        <f>E66</f>
        <v>35000</v>
      </c>
      <c r="F65" s="70" t="s">
        <v>108</v>
      </c>
    </row>
    <row r="66" spans="1:6" ht="114.75" customHeight="1" x14ac:dyDescent="0.35">
      <c r="A66" s="87" t="s">
        <v>472</v>
      </c>
      <c r="B66" s="83" t="s">
        <v>109</v>
      </c>
      <c r="C66" s="83" t="s">
        <v>470</v>
      </c>
      <c r="D66" s="184">
        <f>D65</f>
        <v>35000</v>
      </c>
      <c r="E66" s="185">
        <v>35000</v>
      </c>
      <c r="F66" s="70" t="s">
        <v>108</v>
      </c>
    </row>
    <row r="67" spans="1:6" ht="74.25" customHeight="1" x14ac:dyDescent="0.35">
      <c r="A67" s="89" t="s">
        <v>182</v>
      </c>
      <c r="B67" s="83" t="s">
        <v>109</v>
      </c>
      <c r="C67" s="83" t="s">
        <v>181</v>
      </c>
      <c r="D67" s="179">
        <f>D68</f>
        <v>4500</v>
      </c>
      <c r="E67" s="186">
        <v>0</v>
      </c>
      <c r="F67" s="67">
        <f>D67</f>
        <v>4500</v>
      </c>
    </row>
    <row r="68" spans="1:6" ht="91.5" customHeight="1" x14ac:dyDescent="0.35">
      <c r="A68" s="89" t="s">
        <v>571</v>
      </c>
      <c r="B68" s="83" t="s">
        <v>109</v>
      </c>
      <c r="C68" s="83" t="s">
        <v>570</v>
      </c>
      <c r="D68" s="179">
        <v>4500</v>
      </c>
      <c r="E68" s="186">
        <v>0</v>
      </c>
      <c r="F68" s="67">
        <f>D68</f>
        <v>4500</v>
      </c>
    </row>
    <row r="69" spans="1:6" ht="23.25" x14ac:dyDescent="0.35">
      <c r="A69" s="87" t="s">
        <v>56</v>
      </c>
      <c r="B69" s="83" t="s">
        <v>109</v>
      </c>
      <c r="C69" s="83" t="s">
        <v>145</v>
      </c>
      <c r="D69" s="179">
        <f>D70</f>
        <v>10399400</v>
      </c>
      <c r="E69" s="184">
        <f>E70</f>
        <v>5939400</v>
      </c>
      <c r="F69" s="67">
        <f>F70</f>
        <v>4460000</v>
      </c>
    </row>
    <row r="70" spans="1:6" ht="84" customHeight="1" x14ac:dyDescent="0.35">
      <c r="A70" s="87" t="s">
        <v>57</v>
      </c>
      <c r="B70" s="83" t="s">
        <v>109</v>
      </c>
      <c r="C70" s="83" t="s">
        <v>146</v>
      </c>
      <c r="D70" s="179">
        <f>D71+D74+D79</f>
        <v>10399400</v>
      </c>
      <c r="E70" s="184">
        <f>E71+E74+E79</f>
        <v>5939400</v>
      </c>
      <c r="F70" s="67">
        <f>D70-E70</f>
        <v>4460000</v>
      </c>
    </row>
    <row r="71" spans="1:6" ht="58.5" customHeight="1" x14ac:dyDescent="0.35">
      <c r="A71" s="87" t="s">
        <v>58</v>
      </c>
      <c r="B71" s="83" t="s">
        <v>109</v>
      </c>
      <c r="C71" s="83" t="s">
        <v>147</v>
      </c>
      <c r="D71" s="179">
        <f t="shared" ref="D71:F72" si="5">D72</f>
        <v>5707900</v>
      </c>
      <c r="E71" s="184">
        <f t="shared" si="5"/>
        <v>5487200</v>
      </c>
      <c r="F71" s="70">
        <f t="shared" si="5"/>
        <v>220700</v>
      </c>
    </row>
    <row r="72" spans="1:6" ht="45" customHeight="1" x14ac:dyDescent="0.35">
      <c r="A72" s="87" t="s">
        <v>59</v>
      </c>
      <c r="B72" s="83" t="s">
        <v>109</v>
      </c>
      <c r="C72" s="83" t="s">
        <v>148</v>
      </c>
      <c r="D72" s="179">
        <f t="shared" si="5"/>
        <v>5707900</v>
      </c>
      <c r="E72" s="184">
        <f t="shared" si="5"/>
        <v>5487200</v>
      </c>
      <c r="F72" s="70">
        <f t="shared" si="5"/>
        <v>220700</v>
      </c>
    </row>
    <row r="73" spans="1:6" ht="46.5" x14ac:dyDescent="0.35">
      <c r="A73" s="87" t="s">
        <v>600</v>
      </c>
      <c r="B73" s="83" t="s">
        <v>109</v>
      </c>
      <c r="C73" s="83" t="s">
        <v>430</v>
      </c>
      <c r="D73" s="179">
        <v>5707900</v>
      </c>
      <c r="E73" s="184">
        <v>5487200</v>
      </c>
      <c r="F73" s="70">
        <f>D73-E73</f>
        <v>220700</v>
      </c>
    </row>
    <row r="74" spans="1:6" ht="75" customHeight="1" x14ac:dyDescent="0.35">
      <c r="A74" s="87" t="s">
        <v>60</v>
      </c>
      <c r="B74" s="83" t="s">
        <v>109</v>
      </c>
      <c r="C74" s="83" t="s">
        <v>149</v>
      </c>
      <c r="D74" s="179">
        <f>D76+D78</f>
        <v>164900</v>
      </c>
      <c r="E74" s="185">
        <f>E75+E77</f>
        <v>148400</v>
      </c>
      <c r="F74" s="70" t="s">
        <v>108</v>
      </c>
    </row>
    <row r="75" spans="1:6" ht="82.5" customHeight="1" x14ac:dyDescent="0.35">
      <c r="A75" s="87" t="s">
        <v>61</v>
      </c>
      <c r="B75" s="83" t="s">
        <v>109</v>
      </c>
      <c r="C75" s="83" t="s">
        <v>150</v>
      </c>
      <c r="D75" s="179">
        <f>D76</f>
        <v>164700</v>
      </c>
      <c r="E75" s="185">
        <f>E76</f>
        <v>148200</v>
      </c>
      <c r="F75" s="81">
        <f>D75-E75</f>
        <v>16500</v>
      </c>
    </row>
    <row r="76" spans="1:6" ht="100.5" customHeight="1" x14ac:dyDescent="0.35">
      <c r="A76" s="87" t="s">
        <v>467</v>
      </c>
      <c r="B76" s="83" t="s">
        <v>109</v>
      </c>
      <c r="C76" s="83" t="s">
        <v>447</v>
      </c>
      <c r="D76" s="179">
        <v>164700</v>
      </c>
      <c r="E76" s="185">
        <v>148200</v>
      </c>
      <c r="F76" s="81">
        <f>D76-E76</f>
        <v>16500</v>
      </c>
    </row>
    <row r="77" spans="1:6" ht="84.75" customHeight="1" x14ac:dyDescent="0.35">
      <c r="A77" s="87" t="s">
        <v>124</v>
      </c>
      <c r="B77" s="83" t="s">
        <v>109</v>
      </c>
      <c r="C77" s="83" t="s">
        <v>151</v>
      </c>
      <c r="D77" s="187">
        <f>D78</f>
        <v>200</v>
      </c>
      <c r="E77" s="187">
        <f>E78</f>
        <v>200</v>
      </c>
      <c r="F77" s="70" t="s">
        <v>108</v>
      </c>
    </row>
    <row r="78" spans="1:6" ht="82.5" customHeight="1" x14ac:dyDescent="0.35">
      <c r="A78" s="87" t="s">
        <v>599</v>
      </c>
      <c r="B78" s="83" t="s">
        <v>109</v>
      </c>
      <c r="C78" s="83" t="s">
        <v>561</v>
      </c>
      <c r="D78" s="179">
        <v>200</v>
      </c>
      <c r="E78" s="187">
        <v>200</v>
      </c>
      <c r="F78" s="70" t="s">
        <v>108</v>
      </c>
    </row>
    <row r="79" spans="1:6" ht="28.5" customHeight="1" x14ac:dyDescent="0.35">
      <c r="A79" s="87" t="s">
        <v>62</v>
      </c>
      <c r="B79" s="83" t="s">
        <v>109</v>
      </c>
      <c r="C79" s="83" t="s">
        <v>152</v>
      </c>
      <c r="D79" s="179">
        <f>D80</f>
        <v>4526600</v>
      </c>
      <c r="E79" s="185">
        <f>E80</f>
        <v>303800</v>
      </c>
      <c r="F79" s="67">
        <f>D79-E79</f>
        <v>4222800</v>
      </c>
    </row>
    <row r="80" spans="1:6" ht="66" customHeight="1" x14ac:dyDescent="0.35">
      <c r="A80" s="87" t="s">
        <v>63</v>
      </c>
      <c r="B80" s="83" t="s">
        <v>109</v>
      </c>
      <c r="C80" s="83" t="s">
        <v>153</v>
      </c>
      <c r="D80" s="179">
        <f>D81</f>
        <v>4526600</v>
      </c>
      <c r="E80" s="185">
        <f>E81</f>
        <v>303800</v>
      </c>
      <c r="F80" s="67">
        <f>D80-E80</f>
        <v>4222800</v>
      </c>
    </row>
    <row r="81" spans="1:6" ht="63" customHeight="1" thickBot="1" x14ac:dyDescent="0.4">
      <c r="A81" s="87" t="s">
        <v>598</v>
      </c>
      <c r="B81" s="83" t="s">
        <v>109</v>
      </c>
      <c r="C81" s="90" t="s">
        <v>560</v>
      </c>
      <c r="D81" s="188">
        <v>4526600</v>
      </c>
      <c r="E81" s="189">
        <v>303800</v>
      </c>
      <c r="F81" s="68">
        <f>D81-E81</f>
        <v>4222800</v>
      </c>
    </row>
    <row r="82" spans="1:6" ht="28.5" customHeight="1" x14ac:dyDescent="0.35">
      <c r="A82" s="19"/>
      <c r="B82" s="31"/>
      <c r="C82" s="42"/>
      <c r="D82" s="43"/>
      <c r="E82" s="43"/>
      <c r="F82" s="43"/>
    </row>
    <row r="83" spans="1:6" ht="15.95" customHeight="1" x14ac:dyDescent="0.25">
      <c r="A83" s="19"/>
      <c r="B83" s="20"/>
      <c r="C83" s="21"/>
      <c r="D83" s="21"/>
      <c r="E83" s="21"/>
      <c r="F83" s="21"/>
    </row>
    <row r="84" spans="1:6" ht="15.95" customHeight="1" x14ac:dyDescent="0.25">
      <c r="A84" s="19"/>
      <c r="B84" s="20"/>
      <c r="C84" s="21"/>
      <c r="D84" s="21"/>
      <c r="E84" s="21"/>
      <c r="F84" s="21"/>
    </row>
    <row r="85" spans="1:6" ht="15.95" customHeight="1" x14ac:dyDescent="0.25">
      <c r="A85" s="19"/>
      <c r="B85" s="20"/>
      <c r="C85" s="21"/>
      <c r="D85" s="21"/>
      <c r="E85" s="21"/>
      <c r="F85" s="21"/>
    </row>
    <row r="86" spans="1:6" ht="15.95" customHeight="1" x14ac:dyDescent="0.25">
      <c r="A86" s="19"/>
      <c r="B86" s="20"/>
      <c r="C86" s="21"/>
      <c r="D86" s="21"/>
      <c r="E86" s="21"/>
      <c r="F86" s="21"/>
    </row>
    <row r="87" spans="1:6" ht="15.95" customHeight="1" x14ac:dyDescent="0.25">
      <c r="A87" s="19"/>
      <c r="B87" s="20"/>
      <c r="C87" s="21"/>
      <c r="D87" s="21"/>
      <c r="E87" s="21"/>
      <c r="F87" s="21"/>
    </row>
    <row r="88" spans="1:6" ht="15.95" customHeight="1" x14ac:dyDescent="0.25">
      <c r="A88" s="19"/>
      <c r="B88" s="20"/>
      <c r="C88" s="21"/>
      <c r="D88" s="21"/>
      <c r="E88" s="21"/>
      <c r="F88" s="21"/>
    </row>
    <row r="89" spans="1:6" ht="15.95" customHeight="1" x14ac:dyDescent="0.25">
      <c r="A89" s="19"/>
      <c r="B89" s="20"/>
      <c r="C89" s="21"/>
      <c r="D89" s="21"/>
      <c r="E89" s="21"/>
      <c r="F89" s="21"/>
    </row>
    <row r="90" spans="1:6" ht="15.95" customHeight="1" x14ac:dyDescent="0.25">
      <c r="A90" s="19"/>
      <c r="B90" s="20"/>
      <c r="C90" s="21"/>
      <c r="D90" s="21"/>
      <c r="E90" s="21"/>
      <c r="F90" s="21"/>
    </row>
    <row r="91" spans="1:6" ht="15.95" customHeight="1" x14ac:dyDescent="0.25">
      <c r="A91" s="19"/>
      <c r="B91" s="20"/>
      <c r="C91" s="21"/>
      <c r="D91" s="21"/>
      <c r="E91" s="21"/>
      <c r="F91" s="21"/>
    </row>
    <row r="92" spans="1:6" ht="15.95" customHeight="1" x14ac:dyDescent="0.25">
      <c r="A92" s="19"/>
      <c r="B92" s="20"/>
      <c r="C92" s="21"/>
      <c r="D92" s="21"/>
      <c r="E92" s="21"/>
      <c r="F92" s="21"/>
    </row>
    <row r="93" spans="1:6" ht="22.5" customHeight="1" x14ac:dyDescent="0.25">
      <c r="A93" s="19"/>
      <c r="B93" s="20"/>
      <c r="C93" s="21"/>
      <c r="D93" s="21"/>
      <c r="E93" s="21"/>
      <c r="F93" s="21"/>
    </row>
    <row r="94" spans="1:6" ht="12.75" customHeight="1" x14ac:dyDescent="0.25">
      <c r="A94" s="37"/>
      <c r="B94" s="36"/>
      <c r="C94" s="21"/>
      <c r="D94" s="21"/>
      <c r="E94" s="21"/>
      <c r="F94" s="21"/>
    </row>
    <row r="95" spans="1:6" ht="12.75" customHeight="1" x14ac:dyDescent="0.25">
      <c r="A95" s="37"/>
      <c r="B95" s="36"/>
      <c r="C95" s="21"/>
      <c r="D95" s="21"/>
      <c r="E95" s="21"/>
      <c r="F95" s="21"/>
    </row>
    <row r="96" spans="1:6" ht="12.75" customHeight="1" x14ac:dyDescent="0.25">
      <c r="A96" s="37"/>
      <c r="B96" s="36"/>
      <c r="C96" s="21"/>
      <c r="D96" s="21"/>
      <c r="E96" s="21"/>
      <c r="F96" s="21"/>
    </row>
    <row r="97" spans="1:6" ht="12.75" customHeight="1" x14ac:dyDescent="0.25">
      <c r="A97" s="37"/>
      <c r="B97" s="36"/>
      <c r="C97" s="21"/>
      <c r="D97" s="21"/>
      <c r="E97" s="21"/>
      <c r="F97" s="21"/>
    </row>
    <row r="98" spans="1:6" ht="22.5" customHeight="1" x14ac:dyDescent="0.25">
      <c r="A98" s="37"/>
      <c r="B98" s="36"/>
      <c r="C98" s="21"/>
      <c r="D98" s="21"/>
      <c r="E98" s="21"/>
      <c r="F98" s="21"/>
    </row>
    <row r="99" spans="1:6" ht="11.25" customHeight="1" x14ac:dyDescent="0.25">
      <c r="A99" s="16"/>
      <c r="B99" s="16"/>
      <c r="C99" s="38"/>
      <c r="D99" s="39"/>
    </row>
    <row r="100" spans="1:6" ht="11.25" customHeight="1" x14ac:dyDescent="0.25">
      <c r="A100" s="16"/>
      <c r="B100" s="16"/>
      <c r="C100" s="38"/>
      <c r="D100" s="39"/>
    </row>
    <row r="101" spans="1:6" ht="11.25" customHeight="1" x14ac:dyDescent="0.25">
      <c r="A101" s="16"/>
      <c r="B101" s="16"/>
      <c r="C101" s="38"/>
      <c r="D101" s="39"/>
    </row>
    <row r="102" spans="1:6" ht="11.25" customHeight="1" x14ac:dyDescent="0.25">
      <c r="A102" s="16"/>
      <c r="B102" s="16"/>
      <c r="C102" s="38"/>
      <c r="D102" s="39"/>
    </row>
    <row r="103" spans="1:6" ht="11.25" customHeight="1" x14ac:dyDescent="0.25">
      <c r="A103" s="16"/>
      <c r="B103" s="16"/>
      <c r="C103" s="38"/>
      <c r="D103" s="39"/>
    </row>
    <row r="104" spans="1:6" ht="11.25" customHeight="1" x14ac:dyDescent="0.25">
      <c r="A104" s="16"/>
      <c r="B104" s="16"/>
      <c r="C104" s="38"/>
      <c r="D104" s="39"/>
    </row>
    <row r="105" spans="1:6" ht="11.25" customHeight="1" x14ac:dyDescent="0.25">
      <c r="A105" s="16"/>
      <c r="B105" s="16"/>
      <c r="C105" s="38"/>
      <c r="D105" s="39"/>
    </row>
    <row r="106" spans="1:6" ht="11.25" customHeight="1" x14ac:dyDescent="0.25">
      <c r="A106" s="16"/>
      <c r="B106" s="16"/>
      <c r="C106" s="38"/>
      <c r="D106" s="39"/>
    </row>
    <row r="107" spans="1:6" ht="11.25" customHeight="1" x14ac:dyDescent="0.25">
      <c r="A107" s="16"/>
      <c r="B107" s="16"/>
      <c r="C107" s="38"/>
      <c r="D107" s="39"/>
    </row>
    <row r="108" spans="1:6" ht="11.25" customHeight="1" x14ac:dyDescent="0.25">
      <c r="A108" s="16"/>
      <c r="B108" s="16"/>
      <c r="C108" s="38"/>
      <c r="D108" s="39"/>
    </row>
    <row r="109" spans="1:6" ht="11.25" customHeight="1" x14ac:dyDescent="0.25">
      <c r="A109" s="16"/>
      <c r="B109" s="16"/>
      <c r="C109" s="38"/>
      <c r="D109" s="39"/>
    </row>
    <row r="110" spans="1:6" ht="11.25" customHeight="1" x14ac:dyDescent="0.25">
      <c r="A110" s="16"/>
      <c r="B110" s="16"/>
      <c r="C110" s="38"/>
      <c r="D110" s="39"/>
    </row>
    <row r="111" spans="1:6" ht="11.25" customHeight="1" x14ac:dyDescent="0.25">
      <c r="A111" s="16"/>
      <c r="B111" s="16"/>
      <c r="C111" s="38"/>
      <c r="D111" s="39"/>
    </row>
    <row r="112" spans="1:6" ht="11.25" customHeight="1" x14ac:dyDescent="0.25">
      <c r="A112" s="16"/>
      <c r="B112" s="16"/>
      <c r="C112" s="38"/>
      <c r="D112" s="39"/>
    </row>
    <row r="113" spans="1:4" ht="11.25" customHeight="1" x14ac:dyDescent="0.25">
      <c r="A113" s="16"/>
      <c r="B113" s="16"/>
      <c r="C113" s="38"/>
      <c r="D113" s="39"/>
    </row>
    <row r="114" spans="1:4" ht="11.25" customHeight="1" x14ac:dyDescent="0.25">
      <c r="A114" s="16"/>
      <c r="B114" s="16"/>
      <c r="C114" s="38"/>
      <c r="D114" s="39"/>
    </row>
    <row r="115" spans="1:4" ht="11.25" customHeight="1" x14ac:dyDescent="0.25">
      <c r="A115" s="16"/>
      <c r="B115" s="16"/>
      <c r="C115" s="38"/>
      <c r="D115" s="39"/>
    </row>
    <row r="116" spans="1:4" ht="11.25" customHeight="1" x14ac:dyDescent="0.25">
      <c r="A116" s="16"/>
      <c r="B116" s="16"/>
      <c r="C116" s="38"/>
      <c r="D116" s="39"/>
    </row>
    <row r="117" spans="1:4" ht="11.25" customHeight="1" x14ac:dyDescent="0.25">
      <c r="A117" s="16"/>
      <c r="B117" s="16"/>
      <c r="C117" s="38"/>
      <c r="D117" s="39"/>
    </row>
    <row r="118" spans="1:4" ht="11.25" customHeight="1" x14ac:dyDescent="0.25">
      <c r="A118" s="16"/>
      <c r="B118" s="16"/>
      <c r="C118" s="38"/>
      <c r="D118" s="39"/>
    </row>
    <row r="119" spans="1:4" ht="23.25" customHeight="1" x14ac:dyDescent="0.25">
      <c r="A119" s="16"/>
    </row>
    <row r="120" spans="1:4" ht="9.9499999999999993" customHeight="1" x14ac:dyDescent="0.25"/>
    <row r="121" spans="1:4" ht="12.75" customHeight="1" x14ac:dyDescent="0.25">
      <c r="A121" s="38"/>
      <c r="B121" s="38"/>
      <c r="C121" s="23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showGridLines="0" view="pageBreakPreview" zoomScale="80" zoomScaleSheetLayoutView="80" workbookViewId="0">
      <selection activeCell="H11" sqref="H11"/>
    </sheetView>
  </sheetViews>
  <sheetFormatPr defaultRowHeight="12.75" x14ac:dyDescent="0.2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24.75" customHeight="1" x14ac:dyDescent="0.3">
      <c r="A1" s="91"/>
      <c r="B1" s="92" t="s">
        <v>413</v>
      </c>
      <c r="C1" s="93"/>
      <c r="D1" s="91"/>
      <c r="E1" s="94" t="s">
        <v>23</v>
      </c>
      <c r="F1" s="2"/>
    </row>
    <row r="2" spans="1:8" ht="26.25" customHeight="1" x14ac:dyDescent="0.3">
      <c r="A2" s="95"/>
      <c r="B2" s="95"/>
      <c r="C2" s="96"/>
      <c r="D2" s="97"/>
      <c r="E2" s="97"/>
      <c r="F2" s="3"/>
    </row>
    <row r="3" spans="1:8" ht="20.25" x14ac:dyDescent="0.3">
      <c r="A3" s="98"/>
      <c r="B3" s="99" t="s">
        <v>10</v>
      </c>
      <c r="C3" s="99" t="s">
        <v>7</v>
      </c>
      <c r="D3" s="100" t="s">
        <v>31</v>
      </c>
      <c r="E3" s="101"/>
      <c r="F3" s="4" t="s">
        <v>2</v>
      </c>
    </row>
    <row r="4" spans="1:8" ht="20.25" x14ac:dyDescent="0.3">
      <c r="A4" s="102" t="s">
        <v>5</v>
      </c>
      <c r="B4" s="103" t="s">
        <v>11</v>
      </c>
      <c r="C4" s="102" t="s">
        <v>36</v>
      </c>
      <c r="D4" s="104" t="s">
        <v>30</v>
      </c>
      <c r="E4" s="102" t="s">
        <v>24</v>
      </c>
      <c r="F4" s="1" t="s">
        <v>3</v>
      </c>
    </row>
    <row r="5" spans="1:8" ht="11.25" customHeight="1" x14ac:dyDescent="0.3">
      <c r="A5" s="102"/>
      <c r="B5" s="103" t="s">
        <v>12</v>
      </c>
      <c r="C5" s="103" t="s">
        <v>34</v>
      </c>
      <c r="D5" s="104" t="s">
        <v>3</v>
      </c>
      <c r="E5" s="104"/>
      <c r="F5" s="1"/>
    </row>
    <row r="6" spans="1:8" ht="20.25" x14ac:dyDescent="0.2">
      <c r="A6" s="105">
        <v>1</v>
      </c>
      <c r="B6" s="106">
        <v>2</v>
      </c>
      <c r="C6" s="106">
        <v>3</v>
      </c>
      <c r="D6" s="100" t="s">
        <v>1</v>
      </c>
      <c r="E6" s="100" t="s">
        <v>25</v>
      </c>
      <c r="F6" s="72" t="s">
        <v>26</v>
      </c>
    </row>
    <row r="7" spans="1:8" ht="20.25" x14ac:dyDescent="0.3">
      <c r="A7" s="107" t="s">
        <v>9</v>
      </c>
      <c r="B7" s="108" t="s">
        <v>13</v>
      </c>
      <c r="C7" s="108"/>
      <c r="D7" s="168">
        <f>D8</f>
        <v>14106900</v>
      </c>
      <c r="E7" s="168">
        <f>E8</f>
        <v>8270581.4100000001</v>
      </c>
      <c r="F7" s="66">
        <f>D7-E7</f>
        <v>5836318.5899999999</v>
      </c>
      <c r="G7" s="5"/>
      <c r="H7" s="5"/>
    </row>
    <row r="8" spans="1:8" ht="40.5" x14ac:dyDescent="0.3">
      <c r="A8" s="109" t="s">
        <v>357</v>
      </c>
      <c r="B8" s="62" t="s">
        <v>13</v>
      </c>
      <c r="C8" s="62" t="s">
        <v>399</v>
      </c>
      <c r="D8" s="168">
        <f>D9+D97+D106+D130+D167+D239+D246+D254+D262</f>
        <v>14106900</v>
      </c>
      <c r="E8" s="168">
        <f>E9+E97+E106+E130+E167+E239+E246+E254+E262</f>
        <v>8270581.4100000001</v>
      </c>
      <c r="F8" s="66">
        <f>D8-E8</f>
        <v>5836318.5899999999</v>
      </c>
      <c r="G8" s="8"/>
      <c r="H8" s="7"/>
    </row>
    <row r="9" spans="1:8" ht="19.5" customHeight="1" x14ac:dyDescent="0.3">
      <c r="A9" s="110" t="s">
        <v>64</v>
      </c>
      <c r="B9" s="62" t="s">
        <v>13</v>
      </c>
      <c r="C9" s="62" t="s">
        <v>400</v>
      </c>
      <c r="D9" s="168">
        <f>D10+D21+D45+D51</f>
        <v>4370500</v>
      </c>
      <c r="E9" s="168">
        <f>E10+E21+E51</f>
        <v>4103960.51</v>
      </c>
      <c r="F9" s="66">
        <f t="shared" ref="F9:F110" si="0">D9-E9</f>
        <v>266539.49000000022</v>
      </c>
      <c r="G9" s="8"/>
      <c r="H9" s="7"/>
    </row>
    <row r="10" spans="1:8" ht="71.25" customHeight="1" x14ac:dyDescent="0.3">
      <c r="A10" s="110" t="s">
        <v>131</v>
      </c>
      <c r="B10" s="62" t="s">
        <v>13</v>
      </c>
      <c r="C10" s="62" t="s">
        <v>96</v>
      </c>
      <c r="D10" s="168">
        <f t="shared" ref="D10:E10" si="1">D11</f>
        <v>735300</v>
      </c>
      <c r="E10" s="168">
        <f t="shared" si="1"/>
        <v>702159.85</v>
      </c>
      <c r="F10" s="66">
        <f t="shared" si="0"/>
        <v>33140.150000000023</v>
      </c>
      <c r="G10" s="8"/>
      <c r="H10" s="7"/>
    </row>
    <row r="11" spans="1:8" ht="52.5" customHeight="1" x14ac:dyDescent="0.3">
      <c r="A11" s="110" t="s">
        <v>344</v>
      </c>
      <c r="B11" s="62" t="s">
        <v>13</v>
      </c>
      <c r="C11" s="62" t="s">
        <v>401</v>
      </c>
      <c r="D11" s="168">
        <f>D15+D16+D17</f>
        <v>735300</v>
      </c>
      <c r="E11" s="168">
        <f>E15+E16+E20</f>
        <v>702159.85</v>
      </c>
      <c r="F11" s="66">
        <f t="shared" si="0"/>
        <v>33140.150000000023</v>
      </c>
      <c r="G11" s="8"/>
      <c r="H11" s="7"/>
    </row>
    <row r="12" spans="1:8" ht="69.75" customHeight="1" x14ac:dyDescent="0.3">
      <c r="A12" s="109" t="s">
        <v>358</v>
      </c>
      <c r="B12" s="62" t="s">
        <v>13</v>
      </c>
      <c r="C12" s="62" t="s">
        <v>359</v>
      </c>
      <c r="D12" s="168">
        <f>D13</f>
        <v>698400</v>
      </c>
      <c r="E12" s="168">
        <f>E13</f>
        <v>665317.44999999995</v>
      </c>
      <c r="F12" s="66">
        <f>D12-E12</f>
        <v>33082.550000000047</v>
      </c>
      <c r="G12" s="8"/>
      <c r="H12" s="7"/>
    </row>
    <row r="13" spans="1:8" ht="24" customHeight="1" x14ac:dyDescent="0.3">
      <c r="A13" s="109" t="s">
        <v>78</v>
      </c>
      <c r="B13" s="62" t="s">
        <v>13</v>
      </c>
      <c r="C13" s="62" t="s">
        <v>201</v>
      </c>
      <c r="D13" s="168">
        <f>D14</f>
        <v>698400</v>
      </c>
      <c r="E13" s="168">
        <f>E14</f>
        <v>665317.44999999995</v>
      </c>
      <c r="F13" s="66">
        <f t="shared" si="0"/>
        <v>33082.550000000047</v>
      </c>
      <c r="G13" s="8"/>
      <c r="H13" s="7"/>
    </row>
    <row r="14" spans="1:8" ht="42" customHeight="1" x14ac:dyDescent="0.3">
      <c r="A14" s="109" t="s">
        <v>66</v>
      </c>
      <c r="B14" s="62" t="s">
        <v>13</v>
      </c>
      <c r="C14" s="62" t="s">
        <v>200</v>
      </c>
      <c r="D14" s="168">
        <f>D15+D16</f>
        <v>698400</v>
      </c>
      <c r="E14" s="168">
        <f>E15+E16</f>
        <v>665317.44999999995</v>
      </c>
      <c r="F14" s="66">
        <f t="shared" si="0"/>
        <v>33082.550000000047</v>
      </c>
      <c r="G14" s="8"/>
      <c r="H14" s="7"/>
    </row>
    <row r="15" spans="1:8" ht="20.25" x14ac:dyDescent="0.3">
      <c r="A15" s="111" t="s">
        <v>67</v>
      </c>
      <c r="B15" s="62" t="s">
        <v>13</v>
      </c>
      <c r="C15" s="62" t="s">
        <v>199</v>
      </c>
      <c r="D15" s="168">
        <v>532400</v>
      </c>
      <c r="E15" s="168">
        <v>503932.02</v>
      </c>
      <c r="F15" s="66">
        <f t="shared" si="0"/>
        <v>28467.979999999981</v>
      </c>
      <c r="G15" s="8"/>
      <c r="H15" s="7"/>
    </row>
    <row r="16" spans="1:8" ht="20.25" x14ac:dyDescent="0.3">
      <c r="A16" s="111" t="s">
        <v>69</v>
      </c>
      <c r="B16" s="62" t="s">
        <v>13</v>
      </c>
      <c r="C16" s="62" t="s">
        <v>198</v>
      </c>
      <c r="D16" s="168">
        <v>166000</v>
      </c>
      <c r="E16" s="168">
        <v>161385.43</v>
      </c>
      <c r="F16" s="66">
        <f t="shared" si="0"/>
        <v>4614.570000000007</v>
      </c>
      <c r="G16" s="8"/>
      <c r="H16" s="7"/>
    </row>
    <row r="17" spans="1:10" ht="81" x14ac:dyDescent="0.3">
      <c r="A17" s="110" t="s">
        <v>360</v>
      </c>
      <c r="B17" s="62" t="s">
        <v>13</v>
      </c>
      <c r="C17" s="62" t="s">
        <v>202</v>
      </c>
      <c r="D17" s="169">
        <f>D18</f>
        <v>36900</v>
      </c>
      <c r="E17" s="169">
        <f t="shared" ref="D17:E19" si="2">E18</f>
        <v>36842.400000000001</v>
      </c>
      <c r="F17" s="71">
        <f>D17-E17</f>
        <v>57.599999999998545</v>
      </c>
      <c r="G17" s="8"/>
      <c r="H17" s="7"/>
    </row>
    <row r="18" spans="1:10" ht="20.25" x14ac:dyDescent="0.3">
      <c r="A18" s="107" t="s">
        <v>65</v>
      </c>
      <c r="B18" s="62" t="s">
        <v>13</v>
      </c>
      <c r="C18" s="62" t="s">
        <v>203</v>
      </c>
      <c r="D18" s="169">
        <f t="shared" si="2"/>
        <v>36900</v>
      </c>
      <c r="E18" s="169">
        <f t="shared" si="2"/>
        <v>36842.400000000001</v>
      </c>
      <c r="F18" s="71">
        <f>D18-E18</f>
        <v>57.599999999998545</v>
      </c>
      <c r="G18" s="8"/>
      <c r="H18" s="7"/>
    </row>
    <row r="19" spans="1:10" ht="40.5" x14ac:dyDescent="0.3">
      <c r="A19" s="109" t="s">
        <v>66</v>
      </c>
      <c r="B19" s="62" t="s">
        <v>13</v>
      </c>
      <c r="C19" s="62" t="s">
        <v>204</v>
      </c>
      <c r="D19" s="169">
        <f t="shared" si="2"/>
        <v>36900</v>
      </c>
      <c r="E19" s="169">
        <f t="shared" si="2"/>
        <v>36842.400000000001</v>
      </c>
      <c r="F19" s="71">
        <f>D19-E19</f>
        <v>57.599999999998545</v>
      </c>
      <c r="G19" s="8"/>
      <c r="H19" s="7"/>
    </row>
    <row r="20" spans="1:10" ht="20.25" x14ac:dyDescent="0.3">
      <c r="A20" s="111" t="s">
        <v>68</v>
      </c>
      <c r="B20" s="62" t="s">
        <v>13</v>
      </c>
      <c r="C20" s="62" t="s">
        <v>205</v>
      </c>
      <c r="D20" s="169">
        <v>36900</v>
      </c>
      <c r="E20" s="169">
        <v>36842.400000000001</v>
      </c>
      <c r="F20" s="71">
        <f>D20-E20</f>
        <v>57.599999999998545</v>
      </c>
      <c r="G20" s="8"/>
      <c r="H20" s="7"/>
    </row>
    <row r="21" spans="1:10" ht="103.5" customHeight="1" x14ac:dyDescent="0.3">
      <c r="A21" s="111" t="s">
        <v>70</v>
      </c>
      <c r="B21" s="62" t="s">
        <v>13</v>
      </c>
      <c r="C21" s="62" t="s">
        <v>97</v>
      </c>
      <c r="D21" s="168">
        <f>D22+D40</f>
        <v>2864000</v>
      </c>
      <c r="E21" s="168">
        <f>E22+E40</f>
        <v>2665507.0999999996</v>
      </c>
      <c r="F21" s="66">
        <f t="shared" si="0"/>
        <v>198492.90000000037</v>
      </c>
      <c r="G21" s="8"/>
      <c r="H21" s="7"/>
      <c r="I21" s="5"/>
      <c r="J21" s="5"/>
    </row>
    <row r="22" spans="1:10" ht="126" customHeight="1" x14ac:dyDescent="0.3">
      <c r="A22" s="111" t="s">
        <v>361</v>
      </c>
      <c r="B22" s="62" t="s">
        <v>13</v>
      </c>
      <c r="C22" s="62" t="s">
        <v>206</v>
      </c>
      <c r="D22" s="168">
        <f>D23+D28+D32</f>
        <v>2863800</v>
      </c>
      <c r="E22" s="168">
        <f>E23+E28+E32</f>
        <v>2665307.0999999996</v>
      </c>
      <c r="F22" s="66">
        <f t="shared" si="0"/>
        <v>198492.90000000037</v>
      </c>
      <c r="G22" s="8"/>
      <c r="H22" s="8"/>
      <c r="I22" s="7"/>
      <c r="J22" s="5"/>
    </row>
    <row r="23" spans="1:10" ht="75.75" customHeight="1" x14ac:dyDescent="0.3">
      <c r="A23" s="109" t="s">
        <v>362</v>
      </c>
      <c r="B23" s="62" t="s">
        <v>13</v>
      </c>
      <c r="C23" s="62" t="s">
        <v>208</v>
      </c>
      <c r="D23" s="168">
        <f>D24</f>
        <v>2332900</v>
      </c>
      <c r="E23" s="168">
        <f>E24</f>
        <v>2169942.61</v>
      </c>
      <c r="F23" s="66">
        <f t="shared" si="0"/>
        <v>162957.39000000013</v>
      </c>
      <c r="G23" s="8"/>
      <c r="H23" s="7"/>
    </row>
    <row r="24" spans="1:10" ht="20.25" x14ac:dyDescent="0.3">
      <c r="A24" s="107" t="s">
        <v>65</v>
      </c>
      <c r="B24" s="62" t="s">
        <v>13</v>
      </c>
      <c r="C24" s="62" t="s">
        <v>209</v>
      </c>
      <c r="D24" s="168">
        <f>D25</f>
        <v>2332900</v>
      </c>
      <c r="E24" s="168">
        <f>E25</f>
        <v>2169942.61</v>
      </c>
      <c r="F24" s="66">
        <f t="shared" si="0"/>
        <v>162957.39000000013</v>
      </c>
      <c r="G24" s="8"/>
      <c r="H24" s="7"/>
    </row>
    <row r="25" spans="1:10" ht="40.5" x14ac:dyDescent="0.3">
      <c r="A25" s="109" t="s">
        <v>66</v>
      </c>
      <c r="B25" s="62" t="s">
        <v>13</v>
      </c>
      <c r="C25" s="62" t="s">
        <v>210</v>
      </c>
      <c r="D25" s="168">
        <f>D26+D27</f>
        <v>2332900</v>
      </c>
      <c r="E25" s="168">
        <f>E26+E27</f>
        <v>2169942.61</v>
      </c>
      <c r="F25" s="66">
        <f t="shared" si="0"/>
        <v>162957.39000000013</v>
      </c>
      <c r="G25" s="8"/>
      <c r="H25" s="7"/>
    </row>
    <row r="26" spans="1:10" ht="20.25" x14ac:dyDescent="0.3">
      <c r="A26" s="111" t="s">
        <v>67</v>
      </c>
      <c r="B26" s="62" t="s">
        <v>13</v>
      </c>
      <c r="C26" s="62" t="s">
        <v>211</v>
      </c>
      <c r="D26" s="168">
        <v>1779000</v>
      </c>
      <c r="E26" s="168">
        <v>1661624.22</v>
      </c>
      <c r="F26" s="66">
        <f t="shared" si="0"/>
        <v>117375.78000000003</v>
      </c>
      <c r="G26" s="8"/>
      <c r="H26" s="7"/>
    </row>
    <row r="27" spans="1:10" ht="20.25" x14ac:dyDescent="0.3">
      <c r="A27" s="111" t="s">
        <v>69</v>
      </c>
      <c r="B27" s="62" t="s">
        <v>13</v>
      </c>
      <c r="C27" s="62" t="s">
        <v>207</v>
      </c>
      <c r="D27" s="168">
        <v>553900</v>
      </c>
      <c r="E27" s="168">
        <v>508318.39</v>
      </c>
      <c r="F27" s="66">
        <f t="shared" si="0"/>
        <v>45581.609999999986</v>
      </c>
      <c r="G27" s="8"/>
      <c r="H27" s="7"/>
    </row>
    <row r="28" spans="1:10" ht="81" x14ac:dyDescent="0.3">
      <c r="A28" s="110" t="s">
        <v>360</v>
      </c>
      <c r="B28" s="62" t="s">
        <v>13</v>
      </c>
      <c r="C28" s="62" t="s">
        <v>212</v>
      </c>
      <c r="D28" s="168">
        <f t="shared" ref="D28:E30" si="3">D29</f>
        <v>128800</v>
      </c>
      <c r="E28" s="169">
        <f>E29</f>
        <v>128764.8</v>
      </c>
      <c r="F28" s="66">
        <f>D28-E28</f>
        <v>35.19999999999709</v>
      </c>
      <c r="G28" s="8"/>
      <c r="H28" s="7"/>
    </row>
    <row r="29" spans="1:10" ht="20.25" customHeight="1" x14ac:dyDescent="0.3">
      <c r="A29" s="107" t="s">
        <v>65</v>
      </c>
      <c r="B29" s="62" t="s">
        <v>13</v>
      </c>
      <c r="C29" s="62" t="s">
        <v>213</v>
      </c>
      <c r="D29" s="168">
        <f t="shared" si="3"/>
        <v>128800</v>
      </c>
      <c r="E29" s="169">
        <f t="shared" si="3"/>
        <v>128764.8</v>
      </c>
      <c r="F29" s="66">
        <f>D29-E29</f>
        <v>35.19999999999709</v>
      </c>
      <c r="G29" s="8"/>
      <c r="H29" s="7"/>
    </row>
    <row r="30" spans="1:10" ht="44.25" customHeight="1" x14ac:dyDescent="0.3">
      <c r="A30" s="109" t="s">
        <v>66</v>
      </c>
      <c r="B30" s="62" t="s">
        <v>13</v>
      </c>
      <c r="C30" s="62" t="s">
        <v>214</v>
      </c>
      <c r="D30" s="168">
        <f t="shared" si="3"/>
        <v>128800</v>
      </c>
      <c r="E30" s="169">
        <f t="shared" si="3"/>
        <v>128764.8</v>
      </c>
      <c r="F30" s="66">
        <f>D30-E30</f>
        <v>35.19999999999709</v>
      </c>
      <c r="G30" s="8"/>
      <c r="H30" s="7"/>
    </row>
    <row r="31" spans="1:10" ht="20.25" x14ac:dyDescent="0.3">
      <c r="A31" s="111" t="s">
        <v>68</v>
      </c>
      <c r="B31" s="62" t="s">
        <v>13</v>
      </c>
      <c r="C31" s="62" t="s">
        <v>215</v>
      </c>
      <c r="D31" s="168">
        <v>128800</v>
      </c>
      <c r="E31" s="169">
        <v>128764.8</v>
      </c>
      <c r="F31" s="66">
        <f>D31-E31</f>
        <v>35.19999999999709</v>
      </c>
      <c r="G31" s="8"/>
      <c r="H31" s="7"/>
    </row>
    <row r="32" spans="1:10" ht="67.5" customHeight="1" x14ac:dyDescent="0.3">
      <c r="A32" s="111" t="s">
        <v>576</v>
      </c>
      <c r="B32" s="62" t="s">
        <v>13</v>
      </c>
      <c r="C32" s="62" t="s">
        <v>289</v>
      </c>
      <c r="D32" s="168">
        <f>D35+D36+D37+D39</f>
        <v>402100</v>
      </c>
      <c r="E32" s="168">
        <f>E33+E38</f>
        <v>366599.69</v>
      </c>
      <c r="F32" s="66">
        <f t="shared" ref="F32:F33" si="4">D32-E32</f>
        <v>35500.31</v>
      </c>
      <c r="G32" s="8"/>
      <c r="H32" s="7"/>
    </row>
    <row r="33" spans="1:8" ht="18.75" customHeight="1" x14ac:dyDescent="0.3">
      <c r="A33" s="111" t="s">
        <v>78</v>
      </c>
      <c r="B33" s="62" t="s">
        <v>13</v>
      </c>
      <c r="C33" s="62" t="s">
        <v>216</v>
      </c>
      <c r="D33" s="168">
        <f>D35+D36+D37</f>
        <v>201500</v>
      </c>
      <c r="E33" s="168">
        <f>E34</f>
        <v>180536.69</v>
      </c>
      <c r="F33" s="66">
        <f t="shared" si="4"/>
        <v>20963.309999999998</v>
      </c>
      <c r="G33" s="8"/>
      <c r="H33" s="7"/>
    </row>
    <row r="34" spans="1:8" ht="18.75" customHeight="1" x14ac:dyDescent="0.3">
      <c r="A34" s="111" t="s">
        <v>107</v>
      </c>
      <c r="B34" s="62" t="s">
        <v>13</v>
      </c>
      <c r="C34" s="62" t="s">
        <v>217</v>
      </c>
      <c r="D34" s="168">
        <f>D35+D36+D37</f>
        <v>201500</v>
      </c>
      <c r="E34" s="168">
        <f>E35+E37+E36</f>
        <v>180536.69</v>
      </c>
      <c r="F34" s="66">
        <f>D34-E34</f>
        <v>20963.309999999998</v>
      </c>
      <c r="G34" s="8"/>
      <c r="H34" s="7"/>
    </row>
    <row r="35" spans="1:8" ht="18.75" customHeight="1" x14ac:dyDescent="0.3">
      <c r="A35" s="111" t="s">
        <v>72</v>
      </c>
      <c r="B35" s="62" t="s">
        <v>13</v>
      </c>
      <c r="C35" s="62" t="s">
        <v>290</v>
      </c>
      <c r="D35" s="168">
        <v>113900</v>
      </c>
      <c r="E35" s="168">
        <v>102139.58</v>
      </c>
      <c r="F35" s="66">
        <f t="shared" ref="F35" si="5">D35-E35</f>
        <v>11760.419999999998</v>
      </c>
      <c r="G35" s="8"/>
      <c r="H35" s="7"/>
    </row>
    <row r="36" spans="1:8" ht="20.25" x14ac:dyDescent="0.3">
      <c r="A36" s="111" t="s">
        <v>73</v>
      </c>
      <c r="B36" s="62" t="s">
        <v>13</v>
      </c>
      <c r="C36" s="62" t="s">
        <v>325</v>
      </c>
      <c r="D36" s="168">
        <v>12000</v>
      </c>
      <c r="E36" s="169">
        <v>12000</v>
      </c>
      <c r="F36" s="69" t="s">
        <v>108</v>
      </c>
      <c r="G36" s="8"/>
      <c r="H36" s="7"/>
    </row>
    <row r="37" spans="1:8" ht="20.25" x14ac:dyDescent="0.3">
      <c r="A37" s="111" t="s">
        <v>74</v>
      </c>
      <c r="B37" s="62" t="s">
        <v>13</v>
      </c>
      <c r="C37" s="62" t="s">
        <v>218</v>
      </c>
      <c r="D37" s="168">
        <v>75600</v>
      </c>
      <c r="E37" s="168">
        <v>66397.11</v>
      </c>
      <c r="F37" s="66">
        <f>D37-E37</f>
        <v>9202.89</v>
      </c>
      <c r="G37" s="8"/>
      <c r="H37" s="7"/>
    </row>
    <row r="38" spans="1:8" ht="20.25" x14ac:dyDescent="0.3">
      <c r="A38" s="111" t="s">
        <v>76</v>
      </c>
      <c r="B38" s="62" t="s">
        <v>13</v>
      </c>
      <c r="C38" s="62" t="s">
        <v>219</v>
      </c>
      <c r="D38" s="168">
        <f>D39</f>
        <v>200600</v>
      </c>
      <c r="E38" s="169">
        <f>E39</f>
        <v>186063</v>
      </c>
      <c r="F38" s="66">
        <f>D38-E38</f>
        <v>14537</v>
      </c>
      <c r="G38" s="8"/>
      <c r="H38" s="7"/>
    </row>
    <row r="39" spans="1:8" ht="40.5" x14ac:dyDescent="0.3">
      <c r="A39" s="111" t="s">
        <v>77</v>
      </c>
      <c r="B39" s="62" t="s">
        <v>13</v>
      </c>
      <c r="C39" s="62" t="s">
        <v>220</v>
      </c>
      <c r="D39" s="168">
        <v>200600</v>
      </c>
      <c r="E39" s="169">
        <v>186063</v>
      </c>
      <c r="F39" s="66">
        <f>D39-E39</f>
        <v>14537</v>
      </c>
      <c r="G39" s="8"/>
      <c r="H39" s="7"/>
    </row>
    <row r="40" spans="1:8" ht="20.25" x14ac:dyDescent="0.3">
      <c r="A40" s="111" t="s">
        <v>363</v>
      </c>
      <c r="B40" s="62" t="s">
        <v>13</v>
      </c>
      <c r="C40" s="62" t="s">
        <v>468</v>
      </c>
      <c r="D40" s="168">
        <f t="shared" ref="D40:D43" si="6">D41</f>
        <v>200</v>
      </c>
      <c r="E40" s="170">
        <f>E41</f>
        <v>200</v>
      </c>
      <c r="F40" s="69" t="s">
        <v>108</v>
      </c>
    </row>
    <row r="41" spans="1:8" ht="243" x14ac:dyDescent="0.3">
      <c r="A41" s="111" t="s">
        <v>477</v>
      </c>
      <c r="B41" s="62" t="s">
        <v>13</v>
      </c>
      <c r="C41" s="62" t="s">
        <v>345</v>
      </c>
      <c r="D41" s="168">
        <f>D42</f>
        <v>200</v>
      </c>
      <c r="E41" s="170">
        <f>E42</f>
        <v>200</v>
      </c>
      <c r="F41" s="69" t="s">
        <v>108</v>
      </c>
    </row>
    <row r="42" spans="1:8" ht="72.75" customHeight="1" x14ac:dyDescent="0.3">
      <c r="A42" s="111" t="s">
        <v>576</v>
      </c>
      <c r="B42" s="62" t="s">
        <v>13</v>
      </c>
      <c r="C42" s="62" t="s">
        <v>346</v>
      </c>
      <c r="D42" s="168">
        <f t="shared" si="6"/>
        <v>200</v>
      </c>
      <c r="E42" s="170">
        <f>E43</f>
        <v>200</v>
      </c>
      <c r="F42" s="69" t="s">
        <v>108</v>
      </c>
    </row>
    <row r="43" spans="1:8" ht="20.25" x14ac:dyDescent="0.3">
      <c r="A43" s="111" t="s">
        <v>76</v>
      </c>
      <c r="B43" s="62" t="s">
        <v>13</v>
      </c>
      <c r="C43" s="62" t="s">
        <v>347</v>
      </c>
      <c r="D43" s="168">
        <f t="shared" si="6"/>
        <v>200</v>
      </c>
      <c r="E43" s="170">
        <f>E44</f>
        <v>200</v>
      </c>
      <c r="F43" s="69" t="s">
        <v>108</v>
      </c>
    </row>
    <row r="44" spans="1:8" ht="40.5" x14ac:dyDescent="0.3">
      <c r="A44" s="111" t="s">
        <v>77</v>
      </c>
      <c r="B44" s="62" t="s">
        <v>13</v>
      </c>
      <c r="C44" s="62" t="s">
        <v>348</v>
      </c>
      <c r="D44" s="168">
        <v>200</v>
      </c>
      <c r="E44" s="170">
        <v>200</v>
      </c>
      <c r="F44" s="69" t="s">
        <v>108</v>
      </c>
    </row>
    <row r="45" spans="1:8" ht="20.25" x14ac:dyDescent="0.3">
      <c r="A45" s="110" t="s">
        <v>85</v>
      </c>
      <c r="B45" s="62" t="s">
        <v>13</v>
      </c>
      <c r="C45" s="62" t="s">
        <v>121</v>
      </c>
      <c r="D45" s="168">
        <f>D50</f>
        <v>1000</v>
      </c>
      <c r="E45" s="171" t="s">
        <v>108</v>
      </c>
      <c r="F45" s="66">
        <f>D45</f>
        <v>1000</v>
      </c>
    </row>
    <row r="46" spans="1:8" ht="23.25" customHeight="1" x14ac:dyDescent="0.3">
      <c r="A46" s="110" t="s">
        <v>364</v>
      </c>
      <c r="B46" s="62" t="s">
        <v>13</v>
      </c>
      <c r="C46" s="62" t="s">
        <v>365</v>
      </c>
      <c r="D46" s="168">
        <f>D47</f>
        <v>1000</v>
      </c>
      <c r="E46" s="171" t="s">
        <v>108</v>
      </c>
      <c r="F46" s="66">
        <f>D46</f>
        <v>1000</v>
      </c>
    </row>
    <row r="47" spans="1:8" ht="140.25" customHeight="1" x14ac:dyDescent="0.3">
      <c r="A47" s="110" t="s">
        <v>366</v>
      </c>
      <c r="B47" s="62" t="s">
        <v>13</v>
      </c>
      <c r="C47" s="62" t="s">
        <v>221</v>
      </c>
      <c r="D47" s="168">
        <f>D49</f>
        <v>1000</v>
      </c>
      <c r="E47" s="171" t="s">
        <v>108</v>
      </c>
      <c r="F47" s="66">
        <f>D47</f>
        <v>1000</v>
      </c>
    </row>
    <row r="48" spans="1:8" ht="22.5" customHeight="1" x14ac:dyDescent="0.3">
      <c r="A48" s="110" t="s">
        <v>367</v>
      </c>
      <c r="B48" s="62" t="s">
        <v>13</v>
      </c>
      <c r="C48" s="62" t="s">
        <v>327</v>
      </c>
      <c r="D48" s="168">
        <f>D47</f>
        <v>1000</v>
      </c>
      <c r="E48" s="171" t="s">
        <v>108</v>
      </c>
      <c r="F48" s="66">
        <f>D48</f>
        <v>1000</v>
      </c>
    </row>
    <row r="49" spans="1:6" ht="20.25" x14ac:dyDescent="0.3">
      <c r="A49" s="111" t="s">
        <v>78</v>
      </c>
      <c r="B49" s="62" t="s">
        <v>13</v>
      </c>
      <c r="C49" s="62" t="s">
        <v>222</v>
      </c>
      <c r="D49" s="168">
        <f t="shared" ref="D49" si="7">D50</f>
        <v>1000</v>
      </c>
      <c r="E49" s="172">
        <f>E50</f>
        <v>0</v>
      </c>
      <c r="F49" s="66">
        <f t="shared" ref="F49:F50" si="8">D49-E49</f>
        <v>1000</v>
      </c>
    </row>
    <row r="50" spans="1:6" ht="20.25" x14ac:dyDescent="0.3">
      <c r="A50" s="111" t="s">
        <v>75</v>
      </c>
      <c r="B50" s="62" t="s">
        <v>13</v>
      </c>
      <c r="C50" s="62" t="s">
        <v>223</v>
      </c>
      <c r="D50" s="168">
        <v>1000</v>
      </c>
      <c r="E50" s="172">
        <v>0</v>
      </c>
      <c r="F50" s="66">
        <f t="shared" si="8"/>
        <v>1000</v>
      </c>
    </row>
    <row r="51" spans="1:6" ht="20.25" x14ac:dyDescent="0.3">
      <c r="A51" s="111" t="s">
        <v>196</v>
      </c>
      <c r="B51" s="62" t="s">
        <v>13</v>
      </c>
      <c r="C51" s="62" t="s">
        <v>197</v>
      </c>
      <c r="D51" s="168">
        <f>D52+D69+D75+D86+D93+D85</f>
        <v>770200</v>
      </c>
      <c r="E51" s="168">
        <f>E52+E69+E75+E86+E93+E85</f>
        <v>736293.56</v>
      </c>
      <c r="F51" s="66">
        <f t="shared" ref="F51" si="9">D51-E51</f>
        <v>33906.439999999944</v>
      </c>
    </row>
    <row r="52" spans="1:6" ht="123.75" customHeight="1" x14ac:dyDescent="0.3">
      <c r="A52" s="112" t="s">
        <v>368</v>
      </c>
      <c r="B52" s="62" t="s">
        <v>13</v>
      </c>
      <c r="C52" s="62" t="s">
        <v>326</v>
      </c>
      <c r="D52" s="168">
        <f>D53+D57+D62</f>
        <v>109800</v>
      </c>
      <c r="E52" s="168">
        <f>E53+E57+E62</f>
        <v>91852.42</v>
      </c>
      <c r="F52" s="66">
        <f t="shared" ref="F52:F61" si="10">D52-E52</f>
        <v>17947.580000000002</v>
      </c>
    </row>
    <row r="53" spans="1:6" ht="189.75" customHeight="1" x14ac:dyDescent="0.3">
      <c r="A53" s="112" t="s">
        <v>449</v>
      </c>
      <c r="B53" s="62" t="s">
        <v>13</v>
      </c>
      <c r="C53" s="62" t="s">
        <v>448</v>
      </c>
      <c r="D53" s="168">
        <f t="shared" ref="D53:E55" si="11">D54</f>
        <v>5000</v>
      </c>
      <c r="E53" s="171">
        <f t="shared" si="11"/>
        <v>5000</v>
      </c>
      <c r="F53" s="69" t="s">
        <v>108</v>
      </c>
    </row>
    <row r="54" spans="1:6" ht="24.75" customHeight="1" x14ac:dyDescent="0.3">
      <c r="A54" s="112" t="s">
        <v>450</v>
      </c>
      <c r="B54" s="62" t="s">
        <v>13</v>
      </c>
      <c r="C54" s="62" t="s">
        <v>451</v>
      </c>
      <c r="D54" s="168">
        <f t="shared" si="11"/>
        <v>5000</v>
      </c>
      <c r="E54" s="171">
        <f t="shared" si="11"/>
        <v>5000</v>
      </c>
      <c r="F54" s="69" t="s">
        <v>108</v>
      </c>
    </row>
    <row r="55" spans="1:6" ht="25.5" customHeight="1" x14ac:dyDescent="0.3">
      <c r="A55" s="112" t="s">
        <v>78</v>
      </c>
      <c r="B55" s="62" t="s">
        <v>13</v>
      </c>
      <c r="C55" s="62" t="s">
        <v>452</v>
      </c>
      <c r="D55" s="168">
        <f t="shared" si="11"/>
        <v>5000</v>
      </c>
      <c r="E55" s="171">
        <f t="shared" si="11"/>
        <v>5000</v>
      </c>
      <c r="F55" s="69" t="s">
        <v>108</v>
      </c>
    </row>
    <row r="56" spans="1:6" ht="20.25" customHeight="1" x14ac:dyDescent="0.3">
      <c r="A56" s="112" t="s">
        <v>75</v>
      </c>
      <c r="B56" s="62" t="s">
        <v>13</v>
      </c>
      <c r="C56" s="62" t="s">
        <v>453</v>
      </c>
      <c r="D56" s="168">
        <v>5000</v>
      </c>
      <c r="E56" s="171">
        <v>5000</v>
      </c>
      <c r="F56" s="69" t="s">
        <v>108</v>
      </c>
    </row>
    <row r="57" spans="1:6" ht="336" customHeight="1" x14ac:dyDescent="0.3">
      <c r="A57" s="111" t="s">
        <v>370</v>
      </c>
      <c r="B57" s="62" t="s">
        <v>13</v>
      </c>
      <c r="C57" s="62" t="s">
        <v>312</v>
      </c>
      <c r="D57" s="168">
        <f>D61</f>
        <v>39600</v>
      </c>
      <c r="E57" s="168">
        <f>E61</f>
        <v>36200</v>
      </c>
      <c r="F57" s="71">
        <f t="shared" si="10"/>
        <v>3400</v>
      </c>
    </row>
    <row r="58" spans="1:6" ht="20.25" x14ac:dyDescent="0.3">
      <c r="A58" s="111" t="s">
        <v>62</v>
      </c>
      <c r="B58" s="62"/>
      <c r="C58" s="62" t="s">
        <v>354</v>
      </c>
      <c r="D58" s="168">
        <f t="shared" ref="D58:E60" si="12">D59</f>
        <v>39600</v>
      </c>
      <c r="E58" s="168">
        <f t="shared" si="12"/>
        <v>36200</v>
      </c>
      <c r="F58" s="71">
        <f t="shared" si="10"/>
        <v>3400</v>
      </c>
    </row>
    <row r="59" spans="1:6" ht="20.25" x14ac:dyDescent="0.3">
      <c r="A59" s="111" t="s">
        <v>78</v>
      </c>
      <c r="B59" s="62" t="s">
        <v>13</v>
      </c>
      <c r="C59" s="62" t="s">
        <v>329</v>
      </c>
      <c r="D59" s="168">
        <f t="shared" si="12"/>
        <v>39600</v>
      </c>
      <c r="E59" s="168">
        <f t="shared" si="12"/>
        <v>36200</v>
      </c>
      <c r="F59" s="71">
        <f t="shared" si="10"/>
        <v>3400</v>
      </c>
    </row>
    <row r="60" spans="1:6" ht="20.25" x14ac:dyDescent="0.3">
      <c r="A60" s="111" t="s">
        <v>86</v>
      </c>
      <c r="B60" s="62" t="s">
        <v>13</v>
      </c>
      <c r="C60" s="62" t="s">
        <v>330</v>
      </c>
      <c r="D60" s="168">
        <f t="shared" si="12"/>
        <v>39600</v>
      </c>
      <c r="E60" s="168">
        <f t="shared" si="12"/>
        <v>36200</v>
      </c>
      <c r="F60" s="71">
        <f t="shared" si="10"/>
        <v>3400</v>
      </c>
    </row>
    <row r="61" spans="1:6" ht="60.75" x14ac:dyDescent="0.3">
      <c r="A61" s="111" t="s">
        <v>87</v>
      </c>
      <c r="B61" s="62" t="s">
        <v>13</v>
      </c>
      <c r="C61" s="62" t="s">
        <v>313</v>
      </c>
      <c r="D61" s="168">
        <v>39600</v>
      </c>
      <c r="E61" s="168">
        <v>36200</v>
      </c>
      <c r="F61" s="71">
        <f t="shared" si="10"/>
        <v>3400</v>
      </c>
    </row>
    <row r="62" spans="1:6" ht="134.25" customHeight="1" x14ac:dyDescent="0.3">
      <c r="A62" s="112" t="s">
        <v>495</v>
      </c>
      <c r="B62" s="62" t="s">
        <v>13</v>
      </c>
      <c r="C62" s="62" t="s">
        <v>369</v>
      </c>
      <c r="D62" s="168">
        <f>D65+D68</f>
        <v>65200</v>
      </c>
      <c r="E62" s="169">
        <f>E63+E66</f>
        <v>50652.42</v>
      </c>
      <c r="F62" s="66">
        <f>D62-E62</f>
        <v>14547.580000000002</v>
      </c>
    </row>
    <row r="63" spans="1:6" ht="40.5" x14ac:dyDescent="0.3">
      <c r="A63" s="111" t="s">
        <v>315</v>
      </c>
      <c r="B63" s="62" t="s">
        <v>13</v>
      </c>
      <c r="C63" s="62" t="s">
        <v>314</v>
      </c>
      <c r="D63" s="168">
        <f>D64</f>
        <v>60200</v>
      </c>
      <c r="E63" s="169">
        <f>E64</f>
        <v>48943.7</v>
      </c>
      <c r="F63" s="66">
        <f>D63-E63</f>
        <v>11256.300000000003</v>
      </c>
    </row>
    <row r="64" spans="1:6" ht="20.25" x14ac:dyDescent="0.3">
      <c r="A64" s="111" t="s">
        <v>78</v>
      </c>
      <c r="B64" s="62" t="s">
        <v>13</v>
      </c>
      <c r="C64" s="62" t="s">
        <v>224</v>
      </c>
      <c r="D64" s="168">
        <f>D65</f>
        <v>60200</v>
      </c>
      <c r="E64" s="169">
        <f>E65</f>
        <v>48943.7</v>
      </c>
      <c r="F64" s="66">
        <f>D64-E64</f>
        <v>11256.300000000003</v>
      </c>
    </row>
    <row r="65" spans="1:6" ht="20.25" x14ac:dyDescent="0.3">
      <c r="A65" s="111" t="s">
        <v>75</v>
      </c>
      <c r="B65" s="62" t="s">
        <v>13</v>
      </c>
      <c r="C65" s="62" t="s">
        <v>225</v>
      </c>
      <c r="D65" s="168">
        <v>60200</v>
      </c>
      <c r="E65" s="169">
        <v>48943.7</v>
      </c>
      <c r="F65" s="66">
        <f>D65-E65</f>
        <v>11256.300000000003</v>
      </c>
    </row>
    <row r="66" spans="1:6" ht="40.5" x14ac:dyDescent="0.3">
      <c r="A66" s="112" t="s">
        <v>316</v>
      </c>
      <c r="B66" s="62" t="s">
        <v>13</v>
      </c>
      <c r="C66" s="62" t="s">
        <v>317</v>
      </c>
      <c r="D66" s="168">
        <f>D67</f>
        <v>5000</v>
      </c>
      <c r="E66" s="169">
        <f>E67</f>
        <v>1708.72</v>
      </c>
      <c r="F66" s="66">
        <f t="shared" ref="F66:F68" si="13">D66-E66</f>
        <v>3291.2799999999997</v>
      </c>
    </row>
    <row r="67" spans="1:6" ht="20.25" x14ac:dyDescent="0.3">
      <c r="A67" s="111" t="s">
        <v>78</v>
      </c>
      <c r="B67" s="62" t="s">
        <v>13</v>
      </c>
      <c r="C67" s="62" t="s">
        <v>226</v>
      </c>
      <c r="D67" s="168">
        <f>D68</f>
        <v>5000</v>
      </c>
      <c r="E67" s="169">
        <f>E68</f>
        <v>1708.72</v>
      </c>
      <c r="F67" s="66">
        <f t="shared" si="13"/>
        <v>3291.2799999999997</v>
      </c>
    </row>
    <row r="68" spans="1:6" ht="20.25" x14ac:dyDescent="0.3">
      <c r="A68" s="111" t="s">
        <v>75</v>
      </c>
      <c r="B68" s="62" t="s">
        <v>13</v>
      </c>
      <c r="C68" s="62" t="s">
        <v>227</v>
      </c>
      <c r="D68" s="168">
        <v>5000</v>
      </c>
      <c r="E68" s="169">
        <v>1708.72</v>
      </c>
      <c r="F68" s="66">
        <f t="shared" si="13"/>
        <v>3291.2799999999997</v>
      </c>
    </row>
    <row r="69" spans="1:6" ht="121.5" x14ac:dyDescent="0.3">
      <c r="A69" s="113" t="s">
        <v>296</v>
      </c>
      <c r="B69" s="62" t="s">
        <v>13</v>
      </c>
      <c r="C69" s="62" t="s">
        <v>328</v>
      </c>
      <c r="D69" s="168">
        <f>D74</f>
        <v>6000</v>
      </c>
      <c r="E69" s="171">
        <f>E74</f>
        <v>6000</v>
      </c>
      <c r="F69" s="69" t="s">
        <v>108</v>
      </c>
    </row>
    <row r="70" spans="1:6" ht="263.25" x14ac:dyDescent="0.3">
      <c r="A70" s="114" t="s">
        <v>496</v>
      </c>
      <c r="B70" s="62" t="s">
        <v>13</v>
      </c>
      <c r="C70" s="62" t="s">
        <v>297</v>
      </c>
      <c r="D70" s="168">
        <f>D71</f>
        <v>6000</v>
      </c>
      <c r="E70" s="173">
        <f>E71</f>
        <v>6000</v>
      </c>
      <c r="F70" s="69" t="s">
        <v>108</v>
      </c>
    </row>
    <row r="71" spans="1:6" ht="60.75" x14ac:dyDescent="0.3">
      <c r="A71" s="111" t="s">
        <v>576</v>
      </c>
      <c r="B71" s="62" t="s">
        <v>13</v>
      </c>
      <c r="C71" s="62" t="s">
        <v>298</v>
      </c>
      <c r="D71" s="168">
        <f t="shared" ref="D71:D73" si="14">D72</f>
        <v>6000</v>
      </c>
      <c r="E71" s="173">
        <f t="shared" ref="E71:E73" si="15">E72</f>
        <v>6000</v>
      </c>
      <c r="F71" s="69" t="s">
        <v>108</v>
      </c>
    </row>
    <row r="72" spans="1:6" ht="20.25" x14ac:dyDescent="0.3">
      <c r="A72" s="111" t="s">
        <v>78</v>
      </c>
      <c r="B72" s="62" t="s">
        <v>13</v>
      </c>
      <c r="C72" s="62" t="s">
        <v>299</v>
      </c>
      <c r="D72" s="168">
        <f t="shared" si="14"/>
        <v>6000</v>
      </c>
      <c r="E72" s="174">
        <f t="shared" si="15"/>
        <v>6000</v>
      </c>
      <c r="F72" s="69" t="s">
        <v>108</v>
      </c>
    </row>
    <row r="73" spans="1:6" ht="20.25" x14ac:dyDescent="0.3">
      <c r="A73" s="111" t="s">
        <v>160</v>
      </c>
      <c r="B73" s="62" t="s">
        <v>13</v>
      </c>
      <c r="C73" s="62" t="s">
        <v>300</v>
      </c>
      <c r="D73" s="168">
        <f t="shared" si="14"/>
        <v>6000</v>
      </c>
      <c r="E73" s="174">
        <f t="shared" si="15"/>
        <v>6000</v>
      </c>
      <c r="F73" s="69" t="s">
        <v>108</v>
      </c>
    </row>
    <row r="74" spans="1:6" ht="20.25" x14ac:dyDescent="0.3">
      <c r="A74" s="111" t="s">
        <v>74</v>
      </c>
      <c r="B74" s="62" t="s">
        <v>13</v>
      </c>
      <c r="C74" s="62" t="s">
        <v>301</v>
      </c>
      <c r="D74" s="168">
        <v>6000</v>
      </c>
      <c r="E74" s="174">
        <v>6000</v>
      </c>
      <c r="F74" s="69" t="s">
        <v>108</v>
      </c>
    </row>
    <row r="75" spans="1:6" ht="81" x14ac:dyDescent="0.3">
      <c r="A75" s="110" t="s">
        <v>302</v>
      </c>
      <c r="B75" s="62" t="s">
        <v>13</v>
      </c>
      <c r="C75" s="62" t="s">
        <v>331</v>
      </c>
      <c r="D75" s="168">
        <f>D76</f>
        <v>55000</v>
      </c>
      <c r="E75" s="173">
        <f>E76</f>
        <v>54129</v>
      </c>
      <c r="F75" s="66">
        <f>F76</f>
        <v>871</v>
      </c>
    </row>
    <row r="76" spans="1:6" ht="213" customHeight="1" x14ac:dyDescent="0.3">
      <c r="A76" s="115" t="s">
        <v>497</v>
      </c>
      <c r="B76" s="62" t="s">
        <v>13</v>
      </c>
      <c r="C76" s="62" t="s">
        <v>303</v>
      </c>
      <c r="D76" s="168">
        <f>D77</f>
        <v>55000</v>
      </c>
      <c r="E76" s="168">
        <f>E77</f>
        <v>54129</v>
      </c>
      <c r="F76" s="66">
        <f t="shared" ref="F76:F85" si="16">D76-E76</f>
        <v>871</v>
      </c>
    </row>
    <row r="77" spans="1:6" ht="60.75" x14ac:dyDescent="0.3">
      <c r="A77" s="111" t="s">
        <v>576</v>
      </c>
      <c r="B77" s="62" t="s">
        <v>13</v>
      </c>
      <c r="C77" s="62" t="s">
        <v>304</v>
      </c>
      <c r="D77" s="168">
        <f t="shared" ref="D77:D78" si="17">D78</f>
        <v>55000</v>
      </c>
      <c r="E77" s="168">
        <f t="shared" ref="E77:E78" si="18">E78</f>
        <v>54129</v>
      </c>
      <c r="F77" s="66">
        <f t="shared" si="16"/>
        <v>871</v>
      </c>
    </row>
    <row r="78" spans="1:6" ht="20.25" x14ac:dyDescent="0.3">
      <c r="A78" s="111" t="s">
        <v>78</v>
      </c>
      <c r="B78" s="62" t="s">
        <v>13</v>
      </c>
      <c r="C78" s="62" t="s">
        <v>305</v>
      </c>
      <c r="D78" s="168">
        <f t="shared" si="17"/>
        <v>55000</v>
      </c>
      <c r="E78" s="168">
        <f t="shared" si="18"/>
        <v>54129</v>
      </c>
      <c r="F78" s="66">
        <f t="shared" si="16"/>
        <v>871</v>
      </c>
    </row>
    <row r="79" spans="1:6" ht="20.25" x14ac:dyDescent="0.3">
      <c r="A79" s="111" t="s">
        <v>160</v>
      </c>
      <c r="B79" s="62" t="s">
        <v>13</v>
      </c>
      <c r="C79" s="62" t="s">
        <v>306</v>
      </c>
      <c r="D79" s="168">
        <f>D80</f>
        <v>55000</v>
      </c>
      <c r="E79" s="168">
        <f>E80</f>
        <v>54129</v>
      </c>
      <c r="F79" s="66">
        <f t="shared" si="16"/>
        <v>871</v>
      </c>
    </row>
    <row r="80" spans="1:6" ht="20.25" x14ac:dyDescent="0.3">
      <c r="A80" s="111" t="s">
        <v>74</v>
      </c>
      <c r="B80" s="62" t="s">
        <v>13</v>
      </c>
      <c r="C80" s="62" t="s">
        <v>307</v>
      </c>
      <c r="D80" s="168">
        <v>55000</v>
      </c>
      <c r="E80" s="168">
        <v>54129</v>
      </c>
      <c r="F80" s="66">
        <f t="shared" si="16"/>
        <v>871</v>
      </c>
    </row>
    <row r="81" spans="1:6" ht="20.25" x14ac:dyDescent="0.3">
      <c r="A81" s="111" t="s">
        <v>363</v>
      </c>
      <c r="B81" s="62" t="s">
        <v>13</v>
      </c>
      <c r="C81" s="62" t="s">
        <v>568</v>
      </c>
      <c r="D81" s="168">
        <f>D82+D86+D93</f>
        <v>599400</v>
      </c>
      <c r="E81" s="168">
        <f>E82+E86+E93</f>
        <v>584312.14</v>
      </c>
      <c r="F81" s="66">
        <f>D81-E81</f>
        <v>15087.859999999986</v>
      </c>
    </row>
    <row r="82" spans="1:6" ht="182.25" x14ac:dyDescent="0.3">
      <c r="A82" s="111" t="s">
        <v>567</v>
      </c>
      <c r="B82" s="62" t="s">
        <v>13</v>
      </c>
      <c r="C82" s="62" t="s">
        <v>564</v>
      </c>
      <c r="D82" s="168">
        <f t="shared" ref="D82:E84" si="19">D83</f>
        <v>93600</v>
      </c>
      <c r="E82" s="168">
        <f t="shared" si="19"/>
        <v>93560</v>
      </c>
      <c r="F82" s="66">
        <f>D82-E82</f>
        <v>40</v>
      </c>
    </row>
    <row r="83" spans="1:6" ht="60.75" x14ac:dyDescent="0.3">
      <c r="A83" s="111" t="s">
        <v>576</v>
      </c>
      <c r="B83" s="62" t="s">
        <v>13</v>
      </c>
      <c r="C83" s="62" t="s">
        <v>565</v>
      </c>
      <c r="D83" s="168">
        <f t="shared" si="19"/>
        <v>93600</v>
      </c>
      <c r="E83" s="168">
        <f t="shared" si="19"/>
        <v>93560</v>
      </c>
      <c r="F83" s="66">
        <f>D83-E83</f>
        <v>40</v>
      </c>
    </row>
    <row r="84" spans="1:6" ht="20.25" x14ac:dyDescent="0.3">
      <c r="A84" s="111" t="s">
        <v>160</v>
      </c>
      <c r="B84" s="62" t="s">
        <v>13</v>
      </c>
      <c r="C84" s="62" t="s">
        <v>566</v>
      </c>
      <c r="D84" s="168">
        <f t="shared" si="19"/>
        <v>93600</v>
      </c>
      <c r="E84" s="168">
        <f t="shared" si="19"/>
        <v>93560</v>
      </c>
      <c r="F84" s="66">
        <f>D84-E84</f>
        <v>40</v>
      </c>
    </row>
    <row r="85" spans="1:6" ht="20.25" x14ac:dyDescent="0.3">
      <c r="A85" s="111" t="s">
        <v>74</v>
      </c>
      <c r="B85" s="62" t="s">
        <v>13</v>
      </c>
      <c r="C85" s="62" t="s">
        <v>563</v>
      </c>
      <c r="D85" s="168">
        <v>93600</v>
      </c>
      <c r="E85" s="168">
        <v>93560</v>
      </c>
      <c r="F85" s="66">
        <f t="shared" si="16"/>
        <v>40</v>
      </c>
    </row>
    <row r="86" spans="1:6" ht="162" x14ac:dyDescent="0.3">
      <c r="A86" s="111" t="s">
        <v>481</v>
      </c>
      <c r="B86" s="62" t="s">
        <v>13</v>
      </c>
      <c r="C86" s="62" t="s">
        <v>480</v>
      </c>
      <c r="D86" s="168">
        <f>D87+D90</f>
        <v>410800</v>
      </c>
      <c r="E86" s="168">
        <f>E87+E90</f>
        <v>410752.14</v>
      </c>
      <c r="F86" s="66">
        <f t="shared" ref="F86:F92" si="20">D86-E86</f>
        <v>47.85999999998603</v>
      </c>
    </row>
    <row r="87" spans="1:6" ht="60.75" x14ac:dyDescent="0.3">
      <c r="A87" s="111" t="s">
        <v>576</v>
      </c>
      <c r="B87" s="62" t="s">
        <v>13</v>
      </c>
      <c r="C87" s="62" t="s">
        <v>482</v>
      </c>
      <c r="D87" s="168">
        <f>D88</f>
        <v>399800</v>
      </c>
      <c r="E87" s="168">
        <f>E88</f>
        <v>399757</v>
      </c>
      <c r="F87" s="66">
        <f t="shared" si="20"/>
        <v>43</v>
      </c>
    </row>
    <row r="88" spans="1:6" ht="20.25" x14ac:dyDescent="0.3">
      <c r="A88" s="111" t="s">
        <v>78</v>
      </c>
      <c r="B88" s="62" t="s">
        <v>13</v>
      </c>
      <c r="C88" s="62" t="s">
        <v>483</v>
      </c>
      <c r="D88" s="168">
        <f>D89</f>
        <v>399800</v>
      </c>
      <c r="E88" s="168">
        <f>E89</f>
        <v>399757</v>
      </c>
      <c r="F88" s="66">
        <f t="shared" si="20"/>
        <v>43</v>
      </c>
    </row>
    <row r="89" spans="1:6" ht="20.25" x14ac:dyDescent="0.3">
      <c r="A89" s="111" t="s">
        <v>73</v>
      </c>
      <c r="B89" s="62" t="s">
        <v>13</v>
      </c>
      <c r="C89" s="62" t="s">
        <v>484</v>
      </c>
      <c r="D89" s="168">
        <v>399800</v>
      </c>
      <c r="E89" s="168">
        <v>399757</v>
      </c>
      <c r="F89" s="66">
        <f t="shared" si="20"/>
        <v>43</v>
      </c>
    </row>
    <row r="90" spans="1:6" ht="40.5" x14ac:dyDescent="0.3">
      <c r="A90" s="112" t="s">
        <v>316</v>
      </c>
      <c r="B90" s="62" t="s">
        <v>13</v>
      </c>
      <c r="C90" s="62" t="s">
        <v>485</v>
      </c>
      <c r="D90" s="168">
        <f>D91</f>
        <v>11000</v>
      </c>
      <c r="E90" s="168">
        <f>E91</f>
        <v>10995.14</v>
      </c>
      <c r="F90" s="66">
        <f t="shared" si="20"/>
        <v>4.8600000000005821</v>
      </c>
    </row>
    <row r="91" spans="1:6" ht="20.25" x14ac:dyDescent="0.3">
      <c r="A91" s="111" t="s">
        <v>78</v>
      </c>
      <c r="B91" s="62" t="s">
        <v>13</v>
      </c>
      <c r="C91" s="62" t="s">
        <v>486</v>
      </c>
      <c r="D91" s="168">
        <f>D92</f>
        <v>11000</v>
      </c>
      <c r="E91" s="168">
        <f>E92</f>
        <v>10995.14</v>
      </c>
      <c r="F91" s="66">
        <f t="shared" si="20"/>
        <v>4.8600000000005821</v>
      </c>
    </row>
    <row r="92" spans="1:6" ht="20.25" x14ac:dyDescent="0.3">
      <c r="A92" s="111" t="s">
        <v>75</v>
      </c>
      <c r="B92" s="62" t="s">
        <v>13</v>
      </c>
      <c r="C92" s="62" t="s">
        <v>487</v>
      </c>
      <c r="D92" s="168">
        <v>11000</v>
      </c>
      <c r="E92" s="168">
        <v>10995.14</v>
      </c>
      <c r="F92" s="66">
        <f t="shared" si="20"/>
        <v>4.8600000000005821</v>
      </c>
    </row>
    <row r="93" spans="1:6" ht="113.25" customHeight="1" x14ac:dyDescent="0.3">
      <c r="A93" s="112" t="s">
        <v>498</v>
      </c>
      <c r="B93" s="62" t="s">
        <v>13</v>
      </c>
      <c r="C93" s="62" t="s">
        <v>454</v>
      </c>
      <c r="D93" s="168">
        <f t="shared" ref="D93:E95" si="21">D94</f>
        <v>95000</v>
      </c>
      <c r="E93" s="169">
        <f t="shared" si="21"/>
        <v>80000</v>
      </c>
      <c r="F93" s="69" t="s">
        <v>108</v>
      </c>
    </row>
    <row r="94" spans="1:6" ht="40.5" x14ac:dyDescent="0.3">
      <c r="A94" s="112" t="s">
        <v>316</v>
      </c>
      <c r="B94" s="62" t="s">
        <v>13</v>
      </c>
      <c r="C94" s="62" t="s">
        <v>458</v>
      </c>
      <c r="D94" s="168">
        <f t="shared" si="21"/>
        <v>95000</v>
      </c>
      <c r="E94" s="169">
        <f t="shared" si="21"/>
        <v>80000</v>
      </c>
      <c r="F94" s="69" t="s">
        <v>108</v>
      </c>
    </row>
    <row r="95" spans="1:6" ht="20.25" x14ac:dyDescent="0.3">
      <c r="A95" s="111" t="s">
        <v>78</v>
      </c>
      <c r="B95" s="62" t="s">
        <v>13</v>
      </c>
      <c r="C95" s="62" t="s">
        <v>459</v>
      </c>
      <c r="D95" s="168">
        <f t="shared" si="21"/>
        <v>95000</v>
      </c>
      <c r="E95" s="169">
        <f t="shared" si="21"/>
        <v>80000</v>
      </c>
      <c r="F95" s="69" t="s">
        <v>108</v>
      </c>
    </row>
    <row r="96" spans="1:6" ht="20.25" x14ac:dyDescent="0.3">
      <c r="A96" s="111" t="s">
        <v>75</v>
      </c>
      <c r="B96" s="62" t="s">
        <v>13</v>
      </c>
      <c r="C96" s="62" t="s">
        <v>455</v>
      </c>
      <c r="D96" s="168">
        <v>95000</v>
      </c>
      <c r="E96" s="169">
        <v>80000</v>
      </c>
      <c r="F96" s="69" t="s">
        <v>108</v>
      </c>
    </row>
    <row r="97" spans="1:6" ht="20.25" x14ac:dyDescent="0.3">
      <c r="A97" s="111" t="s">
        <v>79</v>
      </c>
      <c r="B97" s="62" t="s">
        <v>13</v>
      </c>
      <c r="C97" s="62" t="s">
        <v>98</v>
      </c>
      <c r="D97" s="168">
        <f t="shared" ref="D97" si="22">D98</f>
        <v>164700</v>
      </c>
      <c r="E97" s="169">
        <f t="shared" ref="E97:E102" si="23">E98</f>
        <v>127284.15</v>
      </c>
      <c r="F97" s="71">
        <f t="shared" ref="F97:F105" si="24">D97-E97</f>
        <v>37415.850000000006</v>
      </c>
    </row>
    <row r="98" spans="1:6" ht="40.5" x14ac:dyDescent="0.3">
      <c r="A98" s="111" t="s">
        <v>80</v>
      </c>
      <c r="B98" s="62" t="s">
        <v>13</v>
      </c>
      <c r="C98" s="62" t="s">
        <v>99</v>
      </c>
      <c r="D98" s="168">
        <f>D100</f>
        <v>164700</v>
      </c>
      <c r="E98" s="169">
        <f t="shared" si="23"/>
        <v>127284.15</v>
      </c>
      <c r="F98" s="71">
        <f t="shared" si="24"/>
        <v>37415.850000000006</v>
      </c>
    </row>
    <row r="99" spans="1:6" ht="20.25" x14ac:dyDescent="0.3">
      <c r="A99" s="111" t="s">
        <v>356</v>
      </c>
      <c r="B99" s="62" t="s">
        <v>13</v>
      </c>
      <c r="C99" s="62" t="s">
        <v>332</v>
      </c>
      <c r="D99" s="168">
        <f>D100</f>
        <v>164700</v>
      </c>
      <c r="E99" s="169">
        <f t="shared" si="23"/>
        <v>127284.15</v>
      </c>
      <c r="F99" s="71">
        <f t="shared" si="24"/>
        <v>37415.850000000006</v>
      </c>
    </row>
    <row r="100" spans="1:6" ht="159.75" customHeight="1" x14ac:dyDescent="0.3">
      <c r="A100" s="112" t="s">
        <v>499</v>
      </c>
      <c r="B100" s="62" t="s">
        <v>13</v>
      </c>
      <c r="C100" s="62" t="s">
        <v>228</v>
      </c>
      <c r="D100" s="168">
        <f>D101</f>
        <v>164700</v>
      </c>
      <c r="E100" s="169">
        <f t="shared" si="23"/>
        <v>127284.15</v>
      </c>
      <c r="F100" s="71">
        <f t="shared" si="24"/>
        <v>37415.850000000006</v>
      </c>
    </row>
    <row r="101" spans="1:6" ht="76.5" customHeight="1" x14ac:dyDescent="0.3">
      <c r="A101" s="109" t="s">
        <v>358</v>
      </c>
      <c r="B101" s="62" t="s">
        <v>13</v>
      </c>
      <c r="C101" s="62" t="s">
        <v>229</v>
      </c>
      <c r="D101" s="168">
        <f t="shared" ref="D101:D102" si="25">D102</f>
        <v>164700</v>
      </c>
      <c r="E101" s="169">
        <f t="shared" si="23"/>
        <v>127284.15</v>
      </c>
      <c r="F101" s="71">
        <f t="shared" si="24"/>
        <v>37415.850000000006</v>
      </c>
    </row>
    <row r="102" spans="1:6" ht="20.25" x14ac:dyDescent="0.3">
      <c r="A102" s="111" t="s">
        <v>78</v>
      </c>
      <c r="B102" s="62" t="s">
        <v>13</v>
      </c>
      <c r="C102" s="62" t="s">
        <v>230</v>
      </c>
      <c r="D102" s="168">
        <f t="shared" si="25"/>
        <v>164700</v>
      </c>
      <c r="E102" s="169">
        <f t="shared" si="23"/>
        <v>127284.15</v>
      </c>
      <c r="F102" s="71">
        <f t="shared" si="24"/>
        <v>37415.850000000006</v>
      </c>
    </row>
    <row r="103" spans="1:6" ht="39.75" customHeight="1" x14ac:dyDescent="0.3">
      <c r="A103" s="111" t="s">
        <v>66</v>
      </c>
      <c r="B103" s="62" t="s">
        <v>13</v>
      </c>
      <c r="C103" s="62" t="s">
        <v>231</v>
      </c>
      <c r="D103" s="168">
        <f>D104+D105</f>
        <v>164700</v>
      </c>
      <c r="E103" s="169">
        <f>E104+E105</f>
        <v>127284.15</v>
      </c>
      <c r="F103" s="71">
        <f t="shared" si="24"/>
        <v>37415.850000000006</v>
      </c>
    </row>
    <row r="104" spans="1:6" ht="20.25" x14ac:dyDescent="0.3">
      <c r="A104" s="111" t="s">
        <v>67</v>
      </c>
      <c r="B104" s="62" t="s">
        <v>13</v>
      </c>
      <c r="C104" s="62" t="s">
        <v>232</v>
      </c>
      <c r="D104" s="168">
        <v>126400</v>
      </c>
      <c r="E104" s="169">
        <v>98920.55</v>
      </c>
      <c r="F104" s="71">
        <f t="shared" si="24"/>
        <v>27479.449999999997</v>
      </c>
    </row>
    <row r="105" spans="1:6" ht="20.25" x14ac:dyDescent="0.3">
      <c r="A105" s="111" t="s">
        <v>69</v>
      </c>
      <c r="B105" s="62" t="s">
        <v>13</v>
      </c>
      <c r="C105" s="62" t="s">
        <v>233</v>
      </c>
      <c r="D105" s="168">
        <v>38300</v>
      </c>
      <c r="E105" s="169">
        <v>28363.599999999999</v>
      </c>
      <c r="F105" s="71">
        <f t="shared" si="24"/>
        <v>9936.4000000000015</v>
      </c>
    </row>
    <row r="106" spans="1:6" ht="40.5" x14ac:dyDescent="0.3">
      <c r="A106" s="111" t="s">
        <v>81</v>
      </c>
      <c r="B106" s="62" t="s">
        <v>13</v>
      </c>
      <c r="C106" s="62" t="s">
        <v>100</v>
      </c>
      <c r="D106" s="168">
        <f>D107</f>
        <v>109000</v>
      </c>
      <c r="E106" s="169">
        <f>E107</f>
        <v>101256.02</v>
      </c>
      <c r="F106" s="66">
        <f t="shared" si="0"/>
        <v>7743.9799999999959</v>
      </c>
    </row>
    <row r="107" spans="1:6" ht="106.5" customHeight="1" x14ac:dyDescent="0.3">
      <c r="A107" s="111" t="s">
        <v>377</v>
      </c>
      <c r="B107" s="62" t="s">
        <v>13</v>
      </c>
      <c r="C107" s="62" t="s">
        <v>101</v>
      </c>
      <c r="D107" s="168">
        <f>D108+D114+D125</f>
        <v>109000</v>
      </c>
      <c r="E107" s="169">
        <f>E114+E125+E108</f>
        <v>101256.02</v>
      </c>
      <c r="F107" s="66">
        <f t="shared" si="0"/>
        <v>7743.9799999999959</v>
      </c>
    </row>
    <row r="108" spans="1:6" ht="158.25" customHeight="1" x14ac:dyDescent="0.3">
      <c r="A108" s="109" t="s">
        <v>431</v>
      </c>
      <c r="B108" s="62" t="s">
        <v>13</v>
      </c>
      <c r="C108" s="62" t="s">
        <v>432</v>
      </c>
      <c r="D108" s="168">
        <f t="shared" ref="D108:E112" si="26">D109</f>
        <v>2400</v>
      </c>
      <c r="E108" s="171">
        <f t="shared" si="26"/>
        <v>2390</v>
      </c>
      <c r="F108" s="66">
        <f t="shared" si="0"/>
        <v>10</v>
      </c>
    </row>
    <row r="109" spans="1:6" ht="228" customHeight="1" x14ac:dyDescent="0.3">
      <c r="A109" s="109" t="s">
        <v>434</v>
      </c>
      <c r="B109" s="62" t="s">
        <v>13</v>
      </c>
      <c r="C109" s="62" t="s">
        <v>433</v>
      </c>
      <c r="D109" s="168">
        <f t="shared" si="26"/>
        <v>2400</v>
      </c>
      <c r="E109" s="171">
        <f t="shared" si="26"/>
        <v>2390</v>
      </c>
      <c r="F109" s="66">
        <f t="shared" si="0"/>
        <v>10</v>
      </c>
    </row>
    <row r="110" spans="1:6" ht="66.75" customHeight="1" x14ac:dyDescent="0.3">
      <c r="A110" s="111" t="s">
        <v>576</v>
      </c>
      <c r="B110" s="62" t="s">
        <v>13</v>
      </c>
      <c r="C110" s="62" t="s">
        <v>435</v>
      </c>
      <c r="D110" s="168">
        <f t="shared" si="26"/>
        <v>2400</v>
      </c>
      <c r="E110" s="171">
        <f t="shared" si="26"/>
        <v>2390</v>
      </c>
      <c r="F110" s="66">
        <f t="shared" si="0"/>
        <v>10</v>
      </c>
    </row>
    <row r="111" spans="1:6" ht="22.5" customHeight="1" x14ac:dyDescent="0.3">
      <c r="A111" s="110" t="s">
        <v>78</v>
      </c>
      <c r="B111" s="62" t="s">
        <v>13</v>
      </c>
      <c r="C111" s="62" t="s">
        <v>436</v>
      </c>
      <c r="D111" s="168">
        <f t="shared" si="26"/>
        <v>2400</v>
      </c>
      <c r="E111" s="171">
        <f t="shared" si="26"/>
        <v>2390</v>
      </c>
      <c r="F111" s="66">
        <f t="shared" ref="F111:F113" si="27">D111-E111</f>
        <v>10</v>
      </c>
    </row>
    <row r="112" spans="1:6" ht="22.5" customHeight="1" x14ac:dyDescent="0.3">
      <c r="A112" s="111" t="s">
        <v>160</v>
      </c>
      <c r="B112" s="62" t="s">
        <v>13</v>
      </c>
      <c r="C112" s="62" t="s">
        <v>437</v>
      </c>
      <c r="D112" s="168">
        <f t="shared" si="26"/>
        <v>2400</v>
      </c>
      <c r="E112" s="171">
        <f t="shared" si="26"/>
        <v>2390</v>
      </c>
      <c r="F112" s="66">
        <f t="shared" si="27"/>
        <v>10</v>
      </c>
    </row>
    <row r="113" spans="1:6" ht="24" customHeight="1" x14ac:dyDescent="0.3">
      <c r="A113" s="111" t="s">
        <v>74</v>
      </c>
      <c r="B113" s="62" t="s">
        <v>13</v>
      </c>
      <c r="C113" s="62" t="s">
        <v>597</v>
      </c>
      <c r="D113" s="168">
        <v>2400</v>
      </c>
      <c r="E113" s="171">
        <v>2390</v>
      </c>
      <c r="F113" s="66">
        <f t="shared" si="27"/>
        <v>10</v>
      </c>
    </row>
    <row r="114" spans="1:6" ht="94.5" customHeight="1" x14ac:dyDescent="0.3">
      <c r="A114" s="109" t="s">
        <v>380</v>
      </c>
      <c r="B114" s="62" t="s">
        <v>13</v>
      </c>
      <c r="C114" s="62" t="s">
        <v>333</v>
      </c>
      <c r="D114" s="168">
        <f>D115+D120</f>
        <v>93900</v>
      </c>
      <c r="E114" s="175">
        <f>E120+E115</f>
        <v>86166.02</v>
      </c>
      <c r="F114" s="66">
        <f t="shared" ref="F114:F124" si="28">D114-E114</f>
        <v>7733.9799999999959</v>
      </c>
    </row>
    <row r="115" spans="1:6" ht="261.75" customHeight="1" x14ac:dyDescent="0.3">
      <c r="A115" s="109" t="s">
        <v>378</v>
      </c>
      <c r="B115" s="62" t="s">
        <v>13</v>
      </c>
      <c r="C115" s="62" t="s">
        <v>291</v>
      </c>
      <c r="D115" s="168">
        <f>D118</f>
        <v>2300</v>
      </c>
      <c r="E115" s="169">
        <f>E116</f>
        <v>2266.02</v>
      </c>
      <c r="F115" s="66">
        <f t="shared" si="28"/>
        <v>33.980000000000018</v>
      </c>
    </row>
    <row r="116" spans="1:6" ht="65.25" customHeight="1" x14ac:dyDescent="0.3">
      <c r="A116" s="111" t="s">
        <v>576</v>
      </c>
      <c r="B116" s="62" t="s">
        <v>13</v>
      </c>
      <c r="C116" s="62" t="s">
        <v>334</v>
      </c>
      <c r="D116" s="168">
        <f t="shared" ref="D116:D117" si="29">D117</f>
        <v>2300</v>
      </c>
      <c r="E116" s="169">
        <f>E117</f>
        <v>2266.02</v>
      </c>
      <c r="F116" s="66">
        <f t="shared" si="28"/>
        <v>33.980000000000018</v>
      </c>
    </row>
    <row r="117" spans="1:6" ht="21" customHeight="1" x14ac:dyDescent="0.3">
      <c r="A117" s="109" t="s">
        <v>78</v>
      </c>
      <c r="B117" s="62" t="s">
        <v>13</v>
      </c>
      <c r="C117" s="62" t="s">
        <v>335</v>
      </c>
      <c r="D117" s="168">
        <f t="shared" si="29"/>
        <v>2300</v>
      </c>
      <c r="E117" s="169">
        <f>E118</f>
        <v>2266.02</v>
      </c>
      <c r="F117" s="66">
        <f t="shared" si="28"/>
        <v>33.980000000000018</v>
      </c>
    </row>
    <row r="118" spans="1:6" ht="25.5" customHeight="1" x14ac:dyDescent="0.3">
      <c r="A118" s="111" t="s">
        <v>160</v>
      </c>
      <c r="B118" s="62" t="s">
        <v>13</v>
      </c>
      <c r="C118" s="62" t="s">
        <v>292</v>
      </c>
      <c r="D118" s="168">
        <f>D119</f>
        <v>2300</v>
      </c>
      <c r="E118" s="169">
        <f>E119</f>
        <v>2266.02</v>
      </c>
      <c r="F118" s="66">
        <f t="shared" si="28"/>
        <v>33.980000000000018</v>
      </c>
    </row>
    <row r="119" spans="1:6" ht="26.25" customHeight="1" x14ac:dyDescent="0.3">
      <c r="A119" s="111" t="s">
        <v>74</v>
      </c>
      <c r="B119" s="62" t="s">
        <v>13</v>
      </c>
      <c r="C119" s="62" t="s">
        <v>293</v>
      </c>
      <c r="D119" s="168">
        <v>2300</v>
      </c>
      <c r="E119" s="169">
        <v>2266.02</v>
      </c>
      <c r="F119" s="66">
        <f t="shared" si="28"/>
        <v>33.980000000000018</v>
      </c>
    </row>
    <row r="120" spans="1:6" ht="360.75" customHeight="1" x14ac:dyDescent="0.3">
      <c r="A120" s="111" t="s">
        <v>379</v>
      </c>
      <c r="B120" s="62" t="s">
        <v>13</v>
      </c>
      <c r="C120" s="62" t="s">
        <v>237</v>
      </c>
      <c r="D120" s="168">
        <f>D122</f>
        <v>91600</v>
      </c>
      <c r="E120" s="168">
        <f>E122</f>
        <v>83900</v>
      </c>
      <c r="F120" s="71">
        <f t="shared" si="28"/>
        <v>7700</v>
      </c>
    </row>
    <row r="121" spans="1:6" ht="22.5" customHeight="1" x14ac:dyDescent="0.3">
      <c r="A121" s="111" t="s">
        <v>62</v>
      </c>
      <c r="B121" s="62" t="s">
        <v>13</v>
      </c>
      <c r="C121" s="62" t="s">
        <v>336</v>
      </c>
      <c r="D121" s="168">
        <f>D122</f>
        <v>91600</v>
      </c>
      <c r="E121" s="168">
        <f>E122</f>
        <v>83900</v>
      </c>
      <c r="F121" s="71">
        <f t="shared" si="28"/>
        <v>7700</v>
      </c>
    </row>
    <row r="122" spans="1:6" ht="20.25" x14ac:dyDescent="0.3">
      <c r="A122" s="111" t="s">
        <v>78</v>
      </c>
      <c r="B122" s="62" t="s">
        <v>13</v>
      </c>
      <c r="C122" s="62" t="s">
        <v>236</v>
      </c>
      <c r="D122" s="168">
        <f t="shared" ref="D122:E122" si="30">D123</f>
        <v>91600</v>
      </c>
      <c r="E122" s="168">
        <f t="shared" si="30"/>
        <v>83900</v>
      </c>
      <c r="F122" s="71">
        <f t="shared" si="28"/>
        <v>7700</v>
      </c>
    </row>
    <row r="123" spans="1:6" ht="20.25" x14ac:dyDescent="0.3">
      <c r="A123" s="111" t="s">
        <v>86</v>
      </c>
      <c r="B123" s="62" t="s">
        <v>13</v>
      </c>
      <c r="C123" s="62" t="s">
        <v>235</v>
      </c>
      <c r="D123" s="168">
        <f>D124</f>
        <v>91600</v>
      </c>
      <c r="E123" s="168">
        <f>E124</f>
        <v>83900</v>
      </c>
      <c r="F123" s="71">
        <f t="shared" si="28"/>
        <v>7700</v>
      </c>
    </row>
    <row r="124" spans="1:6" ht="60.75" x14ac:dyDescent="0.3">
      <c r="A124" s="111" t="s">
        <v>87</v>
      </c>
      <c r="B124" s="62" t="s">
        <v>13</v>
      </c>
      <c r="C124" s="62" t="s">
        <v>234</v>
      </c>
      <c r="D124" s="168">
        <v>91600</v>
      </c>
      <c r="E124" s="168">
        <v>83900</v>
      </c>
      <c r="F124" s="71">
        <f t="shared" si="28"/>
        <v>7700</v>
      </c>
    </row>
    <row r="125" spans="1:6" ht="215.25" customHeight="1" x14ac:dyDescent="0.3">
      <c r="A125" s="112" t="s">
        <v>500</v>
      </c>
      <c r="B125" s="62" t="s">
        <v>13</v>
      </c>
      <c r="C125" s="62" t="s">
        <v>295</v>
      </c>
      <c r="D125" s="168">
        <f>D126</f>
        <v>12700</v>
      </c>
      <c r="E125" s="175">
        <f>E126</f>
        <v>12700</v>
      </c>
      <c r="F125" s="69" t="s">
        <v>108</v>
      </c>
    </row>
    <row r="126" spans="1:6" ht="189" customHeight="1" x14ac:dyDescent="0.3">
      <c r="A126" s="121" t="s">
        <v>381</v>
      </c>
      <c r="B126" s="62" t="s">
        <v>13</v>
      </c>
      <c r="C126" s="62" t="s">
        <v>238</v>
      </c>
      <c r="D126" s="168">
        <f>D127</f>
        <v>12700</v>
      </c>
      <c r="E126" s="175">
        <f>E127</f>
        <v>12700</v>
      </c>
      <c r="F126" s="69" t="s">
        <v>108</v>
      </c>
    </row>
    <row r="127" spans="1:6" ht="75.75" customHeight="1" x14ac:dyDescent="0.3">
      <c r="A127" s="120" t="s">
        <v>382</v>
      </c>
      <c r="B127" s="62" t="s">
        <v>13</v>
      </c>
      <c r="C127" s="62" t="s">
        <v>240</v>
      </c>
      <c r="D127" s="168">
        <f>D129</f>
        <v>12700</v>
      </c>
      <c r="E127" s="175">
        <f>E128</f>
        <v>12700</v>
      </c>
      <c r="F127" s="69" t="s">
        <v>108</v>
      </c>
    </row>
    <row r="128" spans="1:6" ht="21.75" customHeight="1" x14ac:dyDescent="0.3">
      <c r="A128" s="111" t="s">
        <v>76</v>
      </c>
      <c r="B128" s="62" t="s">
        <v>13</v>
      </c>
      <c r="C128" s="62" t="s">
        <v>337</v>
      </c>
      <c r="D128" s="168">
        <f>D127</f>
        <v>12700</v>
      </c>
      <c r="E128" s="170">
        <f>E129</f>
        <v>12700</v>
      </c>
      <c r="F128" s="69" t="s">
        <v>108</v>
      </c>
    </row>
    <row r="129" spans="1:6" ht="40.5" x14ac:dyDescent="0.3">
      <c r="A129" s="111" t="s">
        <v>77</v>
      </c>
      <c r="B129" s="62" t="s">
        <v>13</v>
      </c>
      <c r="C129" s="62" t="s">
        <v>239</v>
      </c>
      <c r="D129" s="168">
        <v>12700</v>
      </c>
      <c r="E129" s="175">
        <v>12700</v>
      </c>
      <c r="F129" s="69" t="s">
        <v>108</v>
      </c>
    </row>
    <row r="130" spans="1:6" ht="21" customHeight="1" x14ac:dyDescent="0.3">
      <c r="A130" s="111" t="s">
        <v>383</v>
      </c>
      <c r="B130" s="62" t="s">
        <v>13</v>
      </c>
      <c r="C130" s="62" t="s">
        <v>161</v>
      </c>
      <c r="D130" s="168">
        <f>D131</f>
        <v>949400</v>
      </c>
      <c r="E130" s="170">
        <f>E131</f>
        <v>311552.83</v>
      </c>
      <c r="F130" s="66">
        <f t="shared" ref="F130:F132" si="31">D130-E130</f>
        <v>637847.16999999993</v>
      </c>
    </row>
    <row r="131" spans="1:6" ht="33.75" customHeight="1" x14ac:dyDescent="0.3">
      <c r="A131" s="111" t="s">
        <v>159</v>
      </c>
      <c r="B131" s="62" t="s">
        <v>13</v>
      </c>
      <c r="C131" s="62" t="s">
        <v>162</v>
      </c>
      <c r="D131" s="168">
        <f>D132+D161</f>
        <v>949400</v>
      </c>
      <c r="E131" s="170">
        <f>E132</f>
        <v>311552.83</v>
      </c>
      <c r="F131" s="66">
        <f t="shared" si="31"/>
        <v>637847.16999999993</v>
      </c>
    </row>
    <row r="132" spans="1:6" ht="122.25" customHeight="1" x14ac:dyDescent="0.3">
      <c r="A132" s="112" t="s">
        <v>501</v>
      </c>
      <c r="B132" s="62" t="s">
        <v>13</v>
      </c>
      <c r="C132" s="62" t="s">
        <v>294</v>
      </c>
      <c r="D132" s="168">
        <f>D133+D141+D146+D151+D156</f>
        <v>829400</v>
      </c>
      <c r="E132" s="170">
        <f>E133+E141+E146+E151+E156</f>
        <v>311552.83</v>
      </c>
      <c r="F132" s="66">
        <f t="shared" si="31"/>
        <v>517847.17</v>
      </c>
    </row>
    <row r="133" spans="1:6" ht="179.25" customHeight="1" x14ac:dyDescent="0.3">
      <c r="A133" s="112" t="s">
        <v>502</v>
      </c>
      <c r="B133" s="62" t="s">
        <v>13</v>
      </c>
      <c r="C133" s="62" t="s">
        <v>384</v>
      </c>
      <c r="D133" s="168">
        <f>D134</f>
        <v>583900</v>
      </c>
      <c r="E133" s="170">
        <f>E134</f>
        <v>102952.83</v>
      </c>
      <c r="F133" s="66">
        <f>D133-E133</f>
        <v>480947.17</v>
      </c>
    </row>
    <row r="134" spans="1:6" ht="60.75" x14ac:dyDescent="0.3">
      <c r="A134" s="120" t="s">
        <v>382</v>
      </c>
      <c r="B134" s="62" t="s">
        <v>13</v>
      </c>
      <c r="C134" s="62" t="s">
        <v>241</v>
      </c>
      <c r="D134" s="168">
        <f>D135+D140</f>
        <v>583900</v>
      </c>
      <c r="E134" s="170">
        <f>E135+E140</f>
        <v>102952.83</v>
      </c>
      <c r="F134" s="66">
        <f>D134-E134</f>
        <v>480947.17</v>
      </c>
    </row>
    <row r="135" spans="1:6" ht="20.25" x14ac:dyDescent="0.3">
      <c r="A135" s="111" t="s">
        <v>78</v>
      </c>
      <c r="B135" s="62" t="s">
        <v>13</v>
      </c>
      <c r="C135" s="62" t="s">
        <v>242</v>
      </c>
      <c r="D135" s="168">
        <f t="shared" ref="D135:D153" si="32">D136</f>
        <v>566800</v>
      </c>
      <c r="E135" s="170">
        <f>E136</f>
        <v>85861</v>
      </c>
      <c r="F135" s="66">
        <f>D135-E135</f>
        <v>480939</v>
      </c>
    </row>
    <row r="136" spans="1:6" ht="18.75" customHeight="1" x14ac:dyDescent="0.3">
      <c r="A136" s="111" t="s">
        <v>160</v>
      </c>
      <c r="B136" s="62" t="s">
        <v>13</v>
      </c>
      <c r="C136" s="62" t="s">
        <v>243</v>
      </c>
      <c r="D136" s="168">
        <f>D137+D138</f>
        <v>566800</v>
      </c>
      <c r="E136" s="170">
        <f>E137</f>
        <v>85861</v>
      </c>
      <c r="F136" s="66">
        <f>D136-E136</f>
        <v>480939</v>
      </c>
    </row>
    <row r="137" spans="1:6" ht="20.25" x14ac:dyDescent="0.3">
      <c r="A137" s="111" t="s">
        <v>73</v>
      </c>
      <c r="B137" s="62" t="s">
        <v>13</v>
      </c>
      <c r="C137" s="62" t="s">
        <v>244</v>
      </c>
      <c r="D137" s="168">
        <v>540900</v>
      </c>
      <c r="E137" s="170">
        <v>85861</v>
      </c>
      <c r="F137" s="66">
        <f>D137-E137</f>
        <v>455039</v>
      </c>
    </row>
    <row r="138" spans="1:6" ht="20.25" x14ac:dyDescent="0.3">
      <c r="A138" s="111" t="s">
        <v>74</v>
      </c>
      <c r="B138" s="62" t="s">
        <v>13</v>
      </c>
      <c r="C138" s="62" t="s">
        <v>488</v>
      </c>
      <c r="D138" s="168">
        <v>25900</v>
      </c>
      <c r="E138" s="172">
        <v>0</v>
      </c>
      <c r="F138" s="66">
        <f t="shared" ref="F138" si="33">D138</f>
        <v>25900</v>
      </c>
    </row>
    <row r="139" spans="1:6" ht="20.25" x14ac:dyDescent="0.3">
      <c r="A139" s="111" t="s">
        <v>76</v>
      </c>
      <c r="B139" s="62" t="s">
        <v>13</v>
      </c>
      <c r="C139" s="62" t="s">
        <v>569</v>
      </c>
      <c r="D139" s="168">
        <f>D140</f>
        <v>17100</v>
      </c>
      <c r="E139" s="172">
        <f>E140</f>
        <v>17091.830000000002</v>
      </c>
      <c r="F139" s="66">
        <f>D139-E139</f>
        <v>8.1699999999982538</v>
      </c>
    </row>
    <row r="140" spans="1:6" ht="40.5" x14ac:dyDescent="0.3">
      <c r="A140" s="111" t="s">
        <v>77</v>
      </c>
      <c r="B140" s="62" t="s">
        <v>13</v>
      </c>
      <c r="C140" s="62" t="s">
        <v>478</v>
      </c>
      <c r="D140" s="168">
        <v>17100</v>
      </c>
      <c r="E140" s="172">
        <v>17091.830000000002</v>
      </c>
      <c r="F140" s="71">
        <f>D140-E140</f>
        <v>8.1699999999982538</v>
      </c>
    </row>
    <row r="141" spans="1:6" ht="168.75" customHeight="1" x14ac:dyDescent="0.3">
      <c r="A141" s="111" t="s">
        <v>489</v>
      </c>
      <c r="B141" s="62" t="s">
        <v>13</v>
      </c>
      <c r="C141" s="62" t="s">
        <v>494</v>
      </c>
      <c r="D141" s="168">
        <f t="shared" ref="D141:E144" si="34">D142</f>
        <v>131000</v>
      </c>
      <c r="E141" s="172">
        <f t="shared" si="34"/>
        <v>131000</v>
      </c>
      <c r="F141" s="69" t="s">
        <v>108</v>
      </c>
    </row>
    <row r="142" spans="1:6" ht="71.25" customHeight="1" x14ac:dyDescent="0.3">
      <c r="A142" s="120" t="s">
        <v>382</v>
      </c>
      <c r="B142" s="62" t="s">
        <v>13</v>
      </c>
      <c r="C142" s="62" t="s">
        <v>493</v>
      </c>
      <c r="D142" s="168">
        <f t="shared" si="34"/>
        <v>131000</v>
      </c>
      <c r="E142" s="172">
        <f t="shared" si="34"/>
        <v>131000</v>
      </c>
      <c r="F142" s="69" t="s">
        <v>108</v>
      </c>
    </row>
    <row r="143" spans="1:6" ht="20.25" x14ac:dyDescent="0.3">
      <c r="A143" s="111" t="s">
        <v>78</v>
      </c>
      <c r="B143" s="62" t="s">
        <v>13</v>
      </c>
      <c r="C143" s="62" t="s">
        <v>492</v>
      </c>
      <c r="D143" s="168">
        <f t="shared" si="34"/>
        <v>131000</v>
      </c>
      <c r="E143" s="172">
        <f t="shared" si="34"/>
        <v>131000</v>
      </c>
      <c r="F143" s="69" t="s">
        <v>108</v>
      </c>
    </row>
    <row r="144" spans="1:6" ht="20.25" x14ac:dyDescent="0.3">
      <c r="A144" s="111" t="s">
        <v>160</v>
      </c>
      <c r="B144" s="62"/>
      <c r="C144" s="62" t="s">
        <v>491</v>
      </c>
      <c r="D144" s="168">
        <f t="shared" si="34"/>
        <v>131000</v>
      </c>
      <c r="E144" s="172">
        <f t="shared" si="34"/>
        <v>131000</v>
      </c>
      <c r="F144" s="69" t="s">
        <v>108</v>
      </c>
    </row>
    <row r="145" spans="1:6" ht="20.25" x14ac:dyDescent="0.3">
      <c r="A145" s="111" t="s">
        <v>74</v>
      </c>
      <c r="B145" s="62" t="s">
        <v>13</v>
      </c>
      <c r="C145" s="62" t="s">
        <v>490</v>
      </c>
      <c r="D145" s="168">
        <v>131000</v>
      </c>
      <c r="E145" s="172">
        <v>131000</v>
      </c>
      <c r="F145" s="69" t="s">
        <v>108</v>
      </c>
    </row>
    <row r="146" spans="1:6" ht="196.5" customHeight="1" x14ac:dyDescent="0.3">
      <c r="A146" s="111" t="s">
        <v>387</v>
      </c>
      <c r="B146" s="62" t="s">
        <v>13</v>
      </c>
      <c r="C146" s="62" t="s">
        <v>507</v>
      </c>
      <c r="D146" s="168">
        <f>D147</f>
        <v>1400</v>
      </c>
      <c r="E146" s="172">
        <f>E147</f>
        <v>1400</v>
      </c>
      <c r="F146" s="69" t="s">
        <v>108</v>
      </c>
    </row>
    <row r="147" spans="1:6" ht="60.75" x14ac:dyDescent="0.3">
      <c r="A147" s="120" t="s">
        <v>382</v>
      </c>
      <c r="B147" s="62" t="s">
        <v>13</v>
      </c>
      <c r="C147" s="62" t="s">
        <v>506</v>
      </c>
      <c r="D147" s="168">
        <f t="shared" ref="D147:D149" si="35">D148</f>
        <v>1400</v>
      </c>
      <c r="E147" s="172">
        <f>E148</f>
        <v>1400</v>
      </c>
      <c r="F147" s="69" t="s">
        <v>108</v>
      </c>
    </row>
    <row r="148" spans="1:6" ht="20.25" x14ac:dyDescent="0.3">
      <c r="A148" s="111" t="s">
        <v>78</v>
      </c>
      <c r="B148" s="62" t="s">
        <v>13</v>
      </c>
      <c r="C148" s="62" t="s">
        <v>505</v>
      </c>
      <c r="D148" s="168">
        <f t="shared" si="35"/>
        <v>1400</v>
      </c>
      <c r="E148" s="172">
        <f>E149</f>
        <v>1400</v>
      </c>
      <c r="F148" s="69" t="s">
        <v>108</v>
      </c>
    </row>
    <row r="149" spans="1:6" ht="20.25" x14ac:dyDescent="0.3">
      <c r="A149" s="111" t="s">
        <v>160</v>
      </c>
      <c r="B149" s="62" t="s">
        <v>13</v>
      </c>
      <c r="C149" s="62" t="s">
        <v>504</v>
      </c>
      <c r="D149" s="168">
        <f t="shared" si="35"/>
        <v>1400</v>
      </c>
      <c r="E149" s="172">
        <f>E150</f>
        <v>1400</v>
      </c>
      <c r="F149" s="69" t="s">
        <v>108</v>
      </c>
    </row>
    <row r="150" spans="1:6" ht="20.25" x14ac:dyDescent="0.3">
      <c r="A150" s="111" t="s">
        <v>73</v>
      </c>
      <c r="B150" s="62" t="s">
        <v>13</v>
      </c>
      <c r="C150" s="116" t="s">
        <v>503</v>
      </c>
      <c r="D150" s="168">
        <v>1400</v>
      </c>
      <c r="E150" s="172">
        <v>1400</v>
      </c>
      <c r="F150" s="69" t="s">
        <v>108</v>
      </c>
    </row>
    <row r="151" spans="1:6" ht="121.5" x14ac:dyDescent="0.3">
      <c r="A151" s="111" t="s">
        <v>385</v>
      </c>
      <c r="B151" s="62" t="s">
        <v>13</v>
      </c>
      <c r="C151" s="62" t="s">
        <v>245</v>
      </c>
      <c r="D151" s="168">
        <f>D152</f>
        <v>110700</v>
      </c>
      <c r="E151" s="170">
        <f>E152</f>
        <v>73800</v>
      </c>
      <c r="F151" s="71">
        <f>D151-E151</f>
        <v>36900</v>
      </c>
    </row>
    <row r="152" spans="1:6" ht="60.75" x14ac:dyDescent="0.3">
      <c r="A152" s="120" t="s">
        <v>382</v>
      </c>
      <c r="B152" s="62" t="s">
        <v>13</v>
      </c>
      <c r="C152" s="62" t="s">
        <v>246</v>
      </c>
      <c r="D152" s="168">
        <f t="shared" si="32"/>
        <v>110700</v>
      </c>
      <c r="E152" s="170">
        <f>E153</f>
        <v>73800</v>
      </c>
      <c r="F152" s="71">
        <f>D152-E152</f>
        <v>36900</v>
      </c>
    </row>
    <row r="153" spans="1:6" ht="20.25" x14ac:dyDescent="0.3">
      <c r="A153" s="111" t="s">
        <v>78</v>
      </c>
      <c r="B153" s="62" t="s">
        <v>13</v>
      </c>
      <c r="C153" s="62" t="s">
        <v>247</v>
      </c>
      <c r="D153" s="168">
        <f t="shared" si="32"/>
        <v>110700</v>
      </c>
      <c r="E153" s="170">
        <f>E154</f>
        <v>73800</v>
      </c>
      <c r="F153" s="71">
        <f>D153-E153</f>
        <v>36900</v>
      </c>
    </row>
    <row r="154" spans="1:6" ht="20.25" x14ac:dyDescent="0.3">
      <c r="A154" s="111" t="s">
        <v>160</v>
      </c>
      <c r="B154" s="62" t="s">
        <v>13</v>
      </c>
      <c r="C154" s="62" t="s">
        <v>248</v>
      </c>
      <c r="D154" s="168">
        <f>D155</f>
        <v>110700</v>
      </c>
      <c r="E154" s="170">
        <f>E155</f>
        <v>73800</v>
      </c>
      <c r="F154" s="71">
        <f>D154-E154</f>
        <v>36900</v>
      </c>
    </row>
    <row r="155" spans="1:6" ht="20.25" x14ac:dyDescent="0.3">
      <c r="A155" s="111" t="s">
        <v>73</v>
      </c>
      <c r="B155" s="62" t="s">
        <v>13</v>
      </c>
      <c r="C155" s="62" t="s">
        <v>249</v>
      </c>
      <c r="D155" s="168">
        <v>110700</v>
      </c>
      <c r="E155" s="170">
        <v>73800</v>
      </c>
      <c r="F155" s="71">
        <f>D155-E155</f>
        <v>36900</v>
      </c>
    </row>
    <row r="156" spans="1:6" ht="217.5" customHeight="1" x14ac:dyDescent="0.3">
      <c r="A156" s="111" t="s">
        <v>386</v>
      </c>
      <c r="B156" s="62" t="s">
        <v>13</v>
      </c>
      <c r="C156" s="62" t="s">
        <v>280</v>
      </c>
      <c r="D156" s="168">
        <f>D157</f>
        <v>2400</v>
      </c>
      <c r="E156" s="172">
        <f>E157</f>
        <v>2400</v>
      </c>
      <c r="F156" s="71">
        <f>D156</f>
        <v>2400</v>
      </c>
    </row>
    <row r="157" spans="1:6" ht="72.75" customHeight="1" x14ac:dyDescent="0.3">
      <c r="A157" s="120" t="s">
        <v>382</v>
      </c>
      <c r="B157" s="62" t="s">
        <v>13</v>
      </c>
      <c r="C157" s="62" t="s">
        <v>281</v>
      </c>
      <c r="D157" s="168">
        <f t="shared" ref="D157:D159" si="36">D158</f>
        <v>2400</v>
      </c>
      <c r="E157" s="172">
        <f>E158</f>
        <v>2400</v>
      </c>
      <c r="F157" s="71">
        <f>D157</f>
        <v>2400</v>
      </c>
    </row>
    <row r="158" spans="1:6" ht="16.5" customHeight="1" x14ac:dyDescent="0.3">
      <c r="A158" s="111" t="s">
        <v>78</v>
      </c>
      <c r="B158" s="62" t="s">
        <v>13</v>
      </c>
      <c r="C158" s="62" t="s">
        <v>283</v>
      </c>
      <c r="D158" s="168">
        <f t="shared" si="36"/>
        <v>2400</v>
      </c>
      <c r="E158" s="172">
        <f>E159</f>
        <v>2400</v>
      </c>
      <c r="F158" s="71">
        <f>D158</f>
        <v>2400</v>
      </c>
    </row>
    <row r="159" spans="1:6" ht="19.5" customHeight="1" x14ac:dyDescent="0.3">
      <c r="A159" s="111" t="s">
        <v>160</v>
      </c>
      <c r="B159" s="62" t="s">
        <v>13</v>
      </c>
      <c r="C159" s="62" t="s">
        <v>282</v>
      </c>
      <c r="D159" s="168">
        <f t="shared" si="36"/>
        <v>2400</v>
      </c>
      <c r="E159" s="172">
        <f>E160</f>
        <v>2400</v>
      </c>
      <c r="F159" s="71">
        <f>D159</f>
        <v>2400</v>
      </c>
    </row>
    <row r="160" spans="1:6" ht="24" customHeight="1" x14ac:dyDescent="0.3">
      <c r="A160" s="111" t="s">
        <v>73</v>
      </c>
      <c r="B160" s="62" t="s">
        <v>13</v>
      </c>
      <c r="C160" s="62" t="s">
        <v>279</v>
      </c>
      <c r="D160" s="168">
        <v>2400</v>
      </c>
      <c r="E160" s="172">
        <v>2400</v>
      </c>
      <c r="F160" s="71">
        <f>D160</f>
        <v>2400</v>
      </c>
    </row>
    <row r="161" spans="1:6" ht="81" x14ac:dyDescent="0.3">
      <c r="A161" s="111" t="s">
        <v>388</v>
      </c>
      <c r="B161" s="62" t="s">
        <v>13</v>
      </c>
      <c r="C161" s="62" t="s">
        <v>389</v>
      </c>
      <c r="D161" s="168">
        <f t="shared" ref="D161:E165" si="37">D162</f>
        <v>120000</v>
      </c>
      <c r="E161" s="171" t="str">
        <f t="shared" si="37"/>
        <v>-</v>
      </c>
      <c r="F161" s="66">
        <f t="shared" ref="F161:F166" si="38">D161</f>
        <v>120000</v>
      </c>
    </row>
    <row r="162" spans="1:6" ht="176.25" customHeight="1" x14ac:dyDescent="0.3">
      <c r="A162" s="111" t="s">
        <v>402</v>
      </c>
      <c r="B162" s="62" t="s">
        <v>13</v>
      </c>
      <c r="C162" s="62" t="s">
        <v>250</v>
      </c>
      <c r="D162" s="168">
        <f t="shared" si="37"/>
        <v>120000</v>
      </c>
      <c r="E162" s="171" t="str">
        <f t="shared" si="37"/>
        <v>-</v>
      </c>
      <c r="F162" s="66">
        <f t="shared" si="38"/>
        <v>120000</v>
      </c>
    </row>
    <row r="163" spans="1:6" ht="60.75" x14ac:dyDescent="0.3">
      <c r="A163" s="120" t="s">
        <v>382</v>
      </c>
      <c r="B163" s="62" t="s">
        <v>13</v>
      </c>
      <c r="C163" s="62" t="s">
        <v>251</v>
      </c>
      <c r="D163" s="168">
        <f t="shared" si="37"/>
        <v>120000</v>
      </c>
      <c r="E163" s="171" t="str">
        <f t="shared" si="37"/>
        <v>-</v>
      </c>
      <c r="F163" s="66">
        <f t="shared" si="38"/>
        <v>120000</v>
      </c>
    </row>
    <row r="164" spans="1:6" ht="20.25" x14ac:dyDescent="0.3">
      <c r="A164" s="111" t="s">
        <v>78</v>
      </c>
      <c r="B164" s="62" t="s">
        <v>13</v>
      </c>
      <c r="C164" s="62" t="s">
        <v>252</v>
      </c>
      <c r="D164" s="168">
        <f t="shared" si="37"/>
        <v>120000</v>
      </c>
      <c r="E164" s="171" t="str">
        <f t="shared" si="37"/>
        <v>-</v>
      </c>
      <c r="F164" s="66">
        <f t="shared" si="38"/>
        <v>120000</v>
      </c>
    </row>
    <row r="165" spans="1:6" ht="20.25" x14ac:dyDescent="0.3">
      <c r="A165" s="111" t="s">
        <v>160</v>
      </c>
      <c r="B165" s="62" t="s">
        <v>13</v>
      </c>
      <c r="C165" s="62" t="s">
        <v>253</v>
      </c>
      <c r="D165" s="168">
        <f t="shared" si="37"/>
        <v>120000</v>
      </c>
      <c r="E165" s="171" t="str">
        <f t="shared" si="37"/>
        <v>-</v>
      </c>
      <c r="F165" s="66">
        <f t="shared" si="38"/>
        <v>120000</v>
      </c>
    </row>
    <row r="166" spans="1:6" ht="20.25" x14ac:dyDescent="0.3">
      <c r="A166" s="111" t="s">
        <v>73</v>
      </c>
      <c r="B166" s="62" t="s">
        <v>13</v>
      </c>
      <c r="C166" s="62" t="s">
        <v>254</v>
      </c>
      <c r="D166" s="168">
        <v>120000</v>
      </c>
      <c r="E166" s="172" t="s">
        <v>108</v>
      </c>
      <c r="F166" s="66">
        <f t="shared" si="38"/>
        <v>120000</v>
      </c>
    </row>
    <row r="167" spans="1:6" ht="24.75" customHeight="1" x14ac:dyDescent="0.3">
      <c r="A167" s="109" t="s">
        <v>390</v>
      </c>
      <c r="B167" s="62" t="s">
        <v>13</v>
      </c>
      <c r="C167" s="62" t="s">
        <v>122</v>
      </c>
      <c r="D167" s="168">
        <f>D174+D216+D168</f>
        <v>6136600</v>
      </c>
      <c r="E167" s="169">
        <f>E216+E174+E168</f>
        <v>1385089.08</v>
      </c>
      <c r="F167" s="66">
        <f t="shared" ref="F167:F186" si="39">D167-E167</f>
        <v>4751510.92</v>
      </c>
    </row>
    <row r="168" spans="1:6" ht="24.75" customHeight="1" x14ac:dyDescent="0.3">
      <c r="A168" s="109" t="s">
        <v>583</v>
      </c>
      <c r="B168" s="62" t="s">
        <v>13</v>
      </c>
      <c r="C168" s="62" t="s">
        <v>577</v>
      </c>
      <c r="D168" s="168">
        <f t="shared" ref="D168:E172" si="40">D169</f>
        <v>48100</v>
      </c>
      <c r="E168" s="171">
        <f t="shared" si="40"/>
        <v>20564.52</v>
      </c>
      <c r="F168" s="66">
        <f t="shared" si="39"/>
        <v>27535.48</v>
      </c>
    </row>
    <row r="169" spans="1:6" ht="24.75" customHeight="1" x14ac:dyDescent="0.3">
      <c r="A169" s="111" t="s">
        <v>363</v>
      </c>
      <c r="B169" s="62" t="s">
        <v>13</v>
      </c>
      <c r="C169" s="62" t="s">
        <v>578</v>
      </c>
      <c r="D169" s="168">
        <f t="shared" si="40"/>
        <v>48100</v>
      </c>
      <c r="E169" s="171">
        <f t="shared" si="40"/>
        <v>20564.52</v>
      </c>
      <c r="F169" s="66">
        <f t="shared" si="39"/>
        <v>27535.48</v>
      </c>
    </row>
    <row r="170" spans="1:6" ht="106.5" customHeight="1" x14ac:dyDescent="0.3">
      <c r="A170" s="121" t="s">
        <v>584</v>
      </c>
      <c r="B170" s="62" t="s">
        <v>13</v>
      </c>
      <c r="C170" s="62" t="s">
        <v>579</v>
      </c>
      <c r="D170" s="168">
        <f t="shared" si="40"/>
        <v>48100</v>
      </c>
      <c r="E170" s="171">
        <f t="shared" si="40"/>
        <v>20564.52</v>
      </c>
      <c r="F170" s="66">
        <f t="shared" si="39"/>
        <v>27535.48</v>
      </c>
    </row>
    <row r="171" spans="1:6" ht="72.75" customHeight="1" x14ac:dyDescent="0.3">
      <c r="A171" s="120" t="s">
        <v>382</v>
      </c>
      <c r="B171" s="62" t="s">
        <v>13</v>
      </c>
      <c r="C171" s="62" t="s">
        <v>580</v>
      </c>
      <c r="D171" s="168">
        <f t="shared" si="40"/>
        <v>48100</v>
      </c>
      <c r="E171" s="171">
        <f t="shared" si="40"/>
        <v>20564.52</v>
      </c>
      <c r="F171" s="66">
        <f t="shared" si="39"/>
        <v>27535.48</v>
      </c>
    </row>
    <row r="172" spans="1:6" ht="24.75" customHeight="1" x14ac:dyDescent="0.3">
      <c r="A172" s="111" t="s">
        <v>78</v>
      </c>
      <c r="B172" s="62" t="s">
        <v>13</v>
      </c>
      <c r="C172" s="62" t="s">
        <v>581</v>
      </c>
      <c r="D172" s="168">
        <f t="shared" si="40"/>
        <v>48100</v>
      </c>
      <c r="E172" s="171">
        <f t="shared" si="40"/>
        <v>20564.52</v>
      </c>
      <c r="F172" s="66">
        <f t="shared" si="39"/>
        <v>27535.48</v>
      </c>
    </row>
    <row r="173" spans="1:6" ht="43.5" customHeight="1" x14ac:dyDescent="0.3">
      <c r="A173" s="121" t="s">
        <v>585</v>
      </c>
      <c r="B173" s="62" t="s">
        <v>13</v>
      </c>
      <c r="C173" s="62" t="s">
        <v>582</v>
      </c>
      <c r="D173" s="168">
        <v>48100</v>
      </c>
      <c r="E173" s="171">
        <v>20564.52</v>
      </c>
      <c r="F173" s="66">
        <f t="shared" si="39"/>
        <v>27535.48</v>
      </c>
    </row>
    <row r="174" spans="1:6" ht="20.25" x14ac:dyDescent="0.3">
      <c r="A174" s="111" t="s">
        <v>391</v>
      </c>
      <c r="B174" s="62" t="s">
        <v>13</v>
      </c>
      <c r="C174" s="62" t="s">
        <v>163</v>
      </c>
      <c r="D174" s="168">
        <f>D175+D207</f>
        <v>1711400</v>
      </c>
      <c r="E174" s="169">
        <f>E175+E207</f>
        <v>674218</v>
      </c>
      <c r="F174" s="66">
        <f t="shared" si="39"/>
        <v>1037182</v>
      </c>
    </row>
    <row r="175" spans="1:6" ht="60.75" x14ac:dyDescent="0.3">
      <c r="A175" s="111" t="s">
        <v>392</v>
      </c>
      <c r="B175" s="62" t="s">
        <v>13</v>
      </c>
      <c r="C175" s="62" t="s">
        <v>264</v>
      </c>
      <c r="D175" s="168">
        <f>D176+D181+D187+D192+D197+D202</f>
        <v>1047900</v>
      </c>
      <c r="E175" s="169">
        <f>E176+E181+E192+E197</f>
        <v>424318</v>
      </c>
      <c r="F175" s="66">
        <f t="shared" si="39"/>
        <v>623582</v>
      </c>
    </row>
    <row r="176" spans="1:6" ht="202.5" x14ac:dyDescent="0.3">
      <c r="A176" s="111" t="s">
        <v>395</v>
      </c>
      <c r="B176" s="62" t="s">
        <v>13</v>
      </c>
      <c r="C176" s="62" t="s">
        <v>320</v>
      </c>
      <c r="D176" s="168">
        <f>D180</f>
        <v>4500</v>
      </c>
      <c r="E176" s="169">
        <f>E180</f>
        <v>4000</v>
      </c>
      <c r="F176" s="66">
        <f t="shared" si="39"/>
        <v>500</v>
      </c>
    </row>
    <row r="177" spans="1:6" ht="81" x14ac:dyDescent="0.3">
      <c r="A177" s="111" t="s">
        <v>601</v>
      </c>
      <c r="B177" s="62" t="s">
        <v>13</v>
      </c>
      <c r="C177" s="62" t="s">
        <v>341</v>
      </c>
      <c r="D177" s="168">
        <f t="shared" ref="D177:E178" si="41">D178</f>
        <v>4500</v>
      </c>
      <c r="E177" s="169">
        <f t="shared" si="41"/>
        <v>4000</v>
      </c>
      <c r="F177" s="66">
        <f t="shared" si="39"/>
        <v>500</v>
      </c>
    </row>
    <row r="178" spans="1:6" ht="20.25" x14ac:dyDescent="0.3">
      <c r="A178" s="111" t="s">
        <v>78</v>
      </c>
      <c r="B178" s="62" t="s">
        <v>13</v>
      </c>
      <c r="C178" s="62" t="s">
        <v>342</v>
      </c>
      <c r="D178" s="168">
        <f t="shared" si="41"/>
        <v>4500</v>
      </c>
      <c r="E178" s="169">
        <f t="shared" si="41"/>
        <v>4000</v>
      </c>
      <c r="F178" s="66">
        <f t="shared" si="39"/>
        <v>500</v>
      </c>
    </row>
    <row r="179" spans="1:6" ht="40.5" x14ac:dyDescent="0.3">
      <c r="A179" s="111" t="s">
        <v>123</v>
      </c>
      <c r="B179" s="62" t="s">
        <v>13</v>
      </c>
      <c r="C179" s="62" t="s">
        <v>319</v>
      </c>
      <c r="D179" s="168">
        <f>D180</f>
        <v>4500</v>
      </c>
      <c r="E179" s="169">
        <f>E180</f>
        <v>4000</v>
      </c>
      <c r="F179" s="66">
        <f t="shared" si="39"/>
        <v>500</v>
      </c>
    </row>
    <row r="180" spans="1:6" ht="81" x14ac:dyDescent="0.3">
      <c r="A180" s="111" t="s">
        <v>177</v>
      </c>
      <c r="B180" s="62" t="s">
        <v>13</v>
      </c>
      <c r="C180" s="62" t="s">
        <v>318</v>
      </c>
      <c r="D180" s="168">
        <v>4500</v>
      </c>
      <c r="E180" s="169">
        <v>4000</v>
      </c>
      <c r="F180" s="66">
        <f t="shared" si="39"/>
        <v>500</v>
      </c>
    </row>
    <row r="181" spans="1:6" ht="177" customHeight="1" x14ac:dyDescent="0.3">
      <c r="A181" s="111" t="s">
        <v>438</v>
      </c>
      <c r="B181" s="62" t="s">
        <v>13</v>
      </c>
      <c r="C181" s="62" t="s">
        <v>439</v>
      </c>
      <c r="D181" s="168">
        <f t="shared" ref="D181:E183" si="42">D182</f>
        <v>192800</v>
      </c>
      <c r="E181" s="169">
        <f t="shared" si="42"/>
        <v>192718</v>
      </c>
      <c r="F181" s="66">
        <f t="shared" si="39"/>
        <v>82</v>
      </c>
    </row>
    <row r="182" spans="1:6" ht="58.5" customHeight="1" x14ac:dyDescent="0.3">
      <c r="A182" s="111" t="s">
        <v>156</v>
      </c>
      <c r="B182" s="62" t="s">
        <v>13</v>
      </c>
      <c r="C182" s="62" t="s">
        <v>440</v>
      </c>
      <c r="D182" s="168">
        <f t="shared" si="42"/>
        <v>192800</v>
      </c>
      <c r="E182" s="169">
        <f t="shared" si="42"/>
        <v>192718</v>
      </c>
      <c r="F182" s="66">
        <f t="shared" si="39"/>
        <v>82</v>
      </c>
    </row>
    <row r="183" spans="1:6" ht="24.75" customHeight="1" x14ac:dyDescent="0.3">
      <c r="A183" s="111" t="s">
        <v>78</v>
      </c>
      <c r="B183" s="62" t="s">
        <v>13</v>
      </c>
      <c r="C183" s="62" t="s">
        <v>441</v>
      </c>
      <c r="D183" s="168">
        <f t="shared" si="42"/>
        <v>192800</v>
      </c>
      <c r="E183" s="169">
        <f t="shared" si="42"/>
        <v>192718</v>
      </c>
      <c r="F183" s="66">
        <f t="shared" si="39"/>
        <v>82</v>
      </c>
    </row>
    <row r="184" spans="1:6" ht="20.25" x14ac:dyDescent="0.3">
      <c r="A184" s="111" t="s">
        <v>160</v>
      </c>
      <c r="B184" s="62" t="s">
        <v>13</v>
      </c>
      <c r="C184" s="62" t="s">
        <v>442</v>
      </c>
      <c r="D184" s="168">
        <f>D185+D186</f>
        <v>192800</v>
      </c>
      <c r="E184" s="169">
        <f>E185+E186</f>
        <v>192718</v>
      </c>
      <c r="F184" s="66">
        <f t="shared" si="39"/>
        <v>82</v>
      </c>
    </row>
    <row r="185" spans="1:6" ht="20.25" x14ac:dyDescent="0.3">
      <c r="A185" s="111" t="s">
        <v>73</v>
      </c>
      <c r="B185" s="62" t="s">
        <v>13</v>
      </c>
      <c r="C185" s="62" t="s">
        <v>443</v>
      </c>
      <c r="D185" s="168">
        <v>180000</v>
      </c>
      <c r="E185" s="169">
        <v>180000</v>
      </c>
      <c r="F185" s="69" t="s">
        <v>108</v>
      </c>
    </row>
    <row r="186" spans="1:6" ht="20.25" x14ac:dyDescent="0.3">
      <c r="A186" s="111" t="s">
        <v>74</v>
      </c>
      <c r="B186" s="62" t="s">
        <v>13</v>
      </c>
      <c r="C186" s="62" t="s">
        <v>479</v>
      </c>
      <c r="D186" s="168">
        <v>12800</v>
      </c>
      <c r="E186" s="169">
        <v>12718</v>
      </c>
      <c r="F186" s="66">
        <f t="shared" si="39"/>
        <v>82</v>
      </c>
    </row>
    <row r="187" spans="1:6" ht="162" x14ac:dyDescent="0.3">
      <c r="A187" s="111" t="s">
        <v>464</v>
      </c>
      <c r="B187" s="62" t="s">
        <v>13</v>
      </c>
      <c r="C187" s="62" t="s">
        <v>460</v>
      </c>
      <c r="D187" s="168">
        <f t="shared" ref="D187:E190" si="43">D188</f>
        <v>98600</v>
      </c>
      <c r="E187" s="171" t="str">
        <f t="shared" si="43"/>
        <v>-</v>
      </c>
      <c r="F187" s="66">
        <f>D187</f>
        <v>98600</v>
      </c>
    </row>
    <row r="188" spans="1:6" ht="60.75" x14ac:dyDescent="0.3">
      <c r="A188" s="111" t="s">
        <v>576</v>
      </c>
      <c r="B188" s="62" t="s">
        <v>13</v>
      </c>
      <c r="C188" s="62" t="s">
        <v>461</v>
      </c>
      <c r="D188" s="168">
        <f t="shared" si="43"/>
        <v>98600</v>
      </c>
      <c r="E188" s="171" t="str">
        <f t="shared" si="43"/>
        <v>-</v>
      </c>
      <c r="F188" s="66">
        <f>D188</f>
        <v>98600</v>
      </c>
    </row>
    <row r="189" spans="1:6" ht="20.25" x14ac:dyDescent="0.3">
      <c r="A189" s="111" t="s">
        <v>78</v>
      </c>
      <c r="B189" s="62" t="s">
        <v>13</v>
      </c>
      <c r="C189" s="62" t="s">
        <v>462</v>
      </c>
      <c r="D189" s="168">
        <f t="shared" si="43"/>
        <v>98600</v>
      </c>
      <c r="E189" s="171" t="str">
        <f t="shared" si="43"/>
        <v>-</v>
      </c>
      <c r="F189" s="66">
        <f>D189</f>
        <v>98600</v>
      </c>
    </row>
    <row r="190" spans="1:6" ht="20.25" x14ac:dyDescent="0.3">
      <c r="A190" s="111" t="s">
        <v>160</v>
      </c>
      <c r="B190" s="62" t="s">
        <v>13</v>
      </c>
      <c r="C190" s="62" t="s">
        <v>463</v>
      </c>
      <c r="D190" s="168">
        <f t="shared" si="43"/>
        <v>98600</v>
      </c>
      <c r="E190" s="171" t="str">
        <f t="shared" si="43"/>
        <v>-</v>
      </c>
      <c r="F190" s="66">
        <f>D190</f>
        <v>98600</v>
      </c>
    </row>
    <row r="191" spans="1:6" ht="20.25" x14ac:dyDescent="0.3">
      <c r="A191" s="111" t="s">
        <v>73</v>
      </c>
      <c r="B191" s="62" t="s">
        <v>13</v>
      </c>
      <c r="C191" s="62" t="s">
        <v>456</v>
      </c>
      <c r="D191" s="168">
        <v>98600</v>
      </c>
      <c r="E191" s="171" t="s">
        <v>108</v>
      </c>
      <c r="F191" s="66">
        <f t="shared" ref="F191:F223" si="44">D191</f>
        <v>98600</v>
      </c>
    </row>
    <row r="192" spans="1:6" ht="200.25" customHeight="1" x14ac:dyDescent="0.3">
      <c r="A192" s="111" t="s">
        <v>393</v>
      </c>
      <c r="B192" s="62" t="s">
        <v>13</v>
      </c>
      <c r="C192" s="62" t="s">
        <v>275</v>
      </c>
      <c r="D192" s="168">
        <f>D194</f>
        <v>238500</v>
      </c>
      <c r="E192" s="169">
        <f>E193</f>
        <v>213700</v>
      </c>
      <c r="F192" s="66">
        <f t="shared" ref="F192:F222" si="45">D192-E192</f>
        <v>24800</v>
      </c>
    </row>
    <row r="193" spans="1:6" ht="96" customHeight="1" x14ac:dyDescent="0.3">
      <c r="A193" s="111" t="s">
        <v>396</v>
      </c>
      <c r="B193" s="62" t="s">
        <v>13</v>
      </c>
      <c r="C193" s="62" t="s">
        <v>338</v>
      </c>
      <c r="D193" s="168">
        <f>D194</f>
        <v>238500</v>
      </c>
      <c r="E193" s="169">
        <f>E194</f>
        <v>213700</v>
      </c>
      <c r="F193" s="66">
        <f t="shared" si="45"/>
        <v>24800</v>
      </c>
    </row>
    <row r="194" spans="1:6" ht="21.75" customHeight="1" x14ac:dyDescent="0.3">
      <c r="A194" s="111" t="s">
        <v>78</v>
      </c>
      <c r="B194" s="62" t="s">
        <v>13</v>
      </c>
      <c r="C194" s="62" t="s">
        <v>276</v>
      </c>
      <c r="D194" s="168">
        <f t="shared" ref="D194" si="46">D195</f>
        <v>238500</v>
      </c>
      <c r="E194" s="169">
        <f>E195</f>
        <v>213700</v>
      </c>
      <c r="F194" s="66">
        <f t="shared" si="45"/>
        <v>24800</v>
      </c>
    </row>
    <row r="195" spans="1:6" ht="49.5" customHeight="1" x14ac:dyDescent="0.3">
      <c r="A195" s="111" t="s">
        <v>123</v>
      </c>
      <c r="B195" s="62" t="s">
        <v>13</v>
      </c>
      <c r="C195" s="62" t="s">
        <v>277</v>
      </c>
      <c r="D195" s="168">
        <f>D196</f>
        <v>238500</v>
      </c>
      <c r="E195" s="169">
        <f>E196</f>
        <v>213700</v>
      </c>
      <c r="F195" s="66">
        <f t="shared" si="45"/>
        <v>24800</v>
      </c>
    </row>
    <row r="196" spans="1:6" ht="85.5" customHeight="1" x14ac:dyDescent="0.3">
      <c r="A196" s="111" t="s">
        <v>177</v>
      </c>
      <c r="B196" s="62" t="s">
        <v>13</v>
      </c>
      <c r="C196" s="62" t="s">
        <v>278</v>
      </c>
      <c r="D196" s="168">
        <v>238500</v>
      </c>
      <c r="E196" s="169">
        <v>213700</v>
      </c>
      <c r="F196" s="66">
        <f t="shared" si="45"/>
        <v>24800</v>
      </c>
    </row>
    <row r="197" spans="1:6" ht="258" customHeight="1" x14ac:dyDescent="0.3">
      <c r="A197" s="111" t="s">
        <v>394</v>
      </c>
      <c r="B197" s="62" t="s">
        <v>13</v>
      </c>
      <c r="C197" s="62" t="s">
        <v>263</v>
      </c>
      <c r="D197" s="168">
        <f>D200</f>
        <v>15500</v>
      </c>
      <c r="E197" s="169">
        <f>E198</f>
        <v>13900</v>
      </c>
      <c r="F197" s="66">
        <f t="shared" si="45"/>
        <v>1600</v>
      </c>
    </row>
    <row r="198" spans="1:6" ht="85.5" customHeight="1" x14ac:dyDescent="0.3">
      <c r="A198" s="111" t="s">
        <v>602</v>
      </c>
      <c r="B198" s="62" t="s">
        <v>13</v>
      </c>
      <c r="C198" s="62" t="s">
        <v>339</v>
      </c>
      <c r="D198" s="168">
        <f t="shared" ref="D198:D199" si="47">D199</f>
        <v>15500</v>
      </c>
      <c r="E198" s="169">
        <f>E199</f>
        <v>13900</v>
      </c>
      <c r="F198" s="66">
        <f t="shared" si="45"/>
        <v>1600</v>
      </c>
    </row>
    <row r="199" spans="1:6" ht="24" customHeight="1" x14ac:dyDescent="0.3">
      <c r="A199" s="111" t="s">
        <v>78</v>
      </c>
      <c r="B199" s="62" t="s">
        <v>13</v>
      </c>
      <c r="C199" s="62" t="s">
        <v>340</v>
      </c>
      <c r="D199" s="168">
        <f t="shared" si="47"/>
        <v>15500</v>
      </c>
      <c r="E199" s="169">
        <f>E200</f>
        <v>13900</v>
      </c>
      <c r="F199" s="66">
        <f t="shared" si="45"/>
        <v>1600</v>
      </c>
    </row>
    <row r="200" spans="1:6" ht="43.5" customHeight="1" x14ac:dyDescent="0.3">
      <c r="A200" s="111" t="s">
        <v>123</v>
      </c>
      <c r="B200" s="62" t="s">
        <v>13</v>
      </c>
      <c r="C200" s="62" t="s">
        <v>262</v>
      </c>
      <c r="D200" s="168">
        <f t="shared" ref="D200" si="48">D201</f>
        <v>15500</v>
      </c>
      <c r="E200" s="169">
        <f>E201</f>
        <v>13900</v>
      </c>
      <c r="F200" s="66">
        <f t="shared" si="45"/>
        <v>1600</v>
      </c>
    </row>
    <row r="201" spans="1:6" ht="84" customHeight="1" x14ac:dyDescent="0.3">
      <c r="A201" s="111" t="s">
        <v>177</v>
      </c>
      <c r="B201" s="62" t="s">
        <v>13</v>
      </c>
      <c r="C201" s="62" t="s">
        <v>261</v>
      </c>
      <c r="D201" s="168">
        <v>15500</v>
      </c>
      <c r="E201" s="169">
        <v>13900</v>
      </c>
      <c r="F201" s="66">
        <f t="shared" si="45"/>
        <v>1600</v>
      </c>
    </row>
    <row r="202" spans="1:6" ht="190.5" customHeight="1" x14ac:dyDescent="0.3">
      <c r="A202" s="111" t="s">
        <v>509</v>
      </c>
      <c r="B202" s="62" t="s">
        <v>13</v>
      </c>
      <c r="C202" s="62" t="s">
        <v>508</v>
      </c>
      <c r="D202" s="168">
        <f>D203</f>
        <v>498000</v>
      </c>
      <c r="E202" s="171" t="s">
        <v>108</v>
      </c>
      <c r="F202" s="66">
        <f>D202</f>
        <v>498000</v>
      </c>
    </row>
    <row r="203" spans="1:6" ht="67.5" customHeight="1" x14ac:dyDescent="0.3">
      <c r="A203" s="111" t="s">
        <v>576</v>
      </c>
      <c r="B203" s="62" t="s">
        <v>13</v>
      </c>
      <c r="C203" s="62" t="s">
        <v>575</v>
      </c>
      <c r="D203" s="168">
        <f>D204</f>
        <v>498000</v>
      </c>
      <c r="E203" s="171" t="s">
        <v>108</v>
      </c>
      <c r="F203" s="66">
        <f>D203</f>
        <v>498000</v>
      </c>
    </row>
    <row r="204" spans="1:6" ht="18" customHeight="1" x14ac:dyDescent="0.3">
      <c r="A204" s="111" t="s">
        <v>78</v>
      </c>
      <c r="B204" s="62" t="s">
        <v>13</v>
      </c>
      <c r="C204" s="62" t="s">
        <v>574</v>
      </c>
      <c r="D204" s="168">
        <f>D205</f>
        <v>498000</v>
      </c>
      <c r="E204" s="171" t="s">
        <v>108</v>
      </c>
      <c r="F204" s="66">
        <f>D204</f>
        <v>498000</v>
      </c>
    </row>
    <row r="205" spans="1:6" ht="19.5" customHeight="1" x14ac:dyDescent="0.3">
      <c r="A205" s="111" t="s">
        <v>160</v>
      </c>
      <c r="B205" s="62" t="s">
        <v>13</v>
      </c>
      <c r="C205" s="62" t="s">
        <v>573</v>
      </c>
      <c r="D205" s="168">
        <f>D206</f>
        <v>498000</v>
      </c>
      <c r="E205" s="171" t="s">
        <v>108</v>
      </c>
      <c r="F205" s="66">
        <f>D205</f>
        <v>498000</v>
      </c>
    </row>
    <row r="206" spans="1:6" ht="17.25" customHeight="1" x14ac:dyDescent="0.3">
      <c r="A206" s="111" t="s">
        <v>73</v>
      </c>
      <c r="B206" s="62" t="s">
        <v>13</v>
      </c>
      <c r="C206" s="62" t="s">
        <v>572</v>
      </c>
      <c r="D206" s="168">
        <v>498000</v>
      </c>
      <c r="E206" s="171" t="s">
        <v>108</v>
      </c>
      <c r="F206" s="66">
        <f>D206</f>
        <v>498000</v>
      </c>
    </row>
    <row r="207" spans="1:6" ht="51" customHeight="1" x14ac:dyDescent="0.3">
      <c r="A207" s="111" t="s">
        <v>363</v>
      </c>
      <c r="B207" s="62" t="s">
        <v>13</v>
      </c>
      <c r="C207" s="62" t="s">
        <v>586</v>
      </c>
      <c r="D207" s="168">
        <f>D208</f>
        <v>663500</v>
      </c>
      <c r="E207" s="169">
        <f>E208</f>
        <v>249900</v>
      </c>
      <c r="F207" s="66">
        <f>D207-E207</f>
        <v>413600</v>
      </c>
    </row>
    <row r="208" spans="1:6" ht="153" customHeight="1" x14ac:dyDescent="0.3">
      <c r="A208" s="111" t="s">
        <v>594</v>
      </c>
      <c r="B208" s="62" t="s">
        <v>13</v>
      </c>
      <c r="C208" s="62" t="s">
        <v>587</v>
      </c>
      <c r="D208" s="168">
        <f>D209</f>
        <v>663500</v>
      </c>
      <c r="E208" s="169">
        <f>E209</f>
        <v>249900</v>
      </c>
      <c r="F208" s="66">
        <f>D208-E208</f>
        <v>413600</v>
      </c>
    </row>
    <row r="209" spans="1:6" ht="79.5" customHeight="1" x14ac:dyDescent="0.3">
      <c r="A209" s="111" t="s">
        <v>576</v>
      </c>
      <c r="B209" s="62" t="s">
        <v>13</v>
      </c>
      <c r="C209" s="62" t="s">
        <v>588</v>
      </c>
      <c r="D209" s="168">
        <f>D210</f>
        <v>663500</v>
      </c>
      <c r="E209" s="169">
        <f>E214</f>
        <v>249900</v>
      </c>
      <c r="F209" s="66">
        <f>D209-E209</f>
        <v>413600</v>
      </c>
    </row>
    <row r="210" spans="1:6" ht="21.75" customHeight="1" x14ac:dyDescent="0.3">
      <c r="A210" s="111" t="s">
        <v>78</v>
      </c>
      <c r="B210" s="62" t="s">
        <v>13</v>
      </c>
      <c r="C210" s="62" t="s">
        <v>589</v>
      </c>
      <c r="D210" s="168">
        <f>D211+D215</f>
        <v>663500</v>
      </c>
      <c r="E210" s="168">
        <f>E215</f>
        <v>249900</v>
      </c>
      <c r="F210" s="66">
        <f>D210</f>
        <v>663500</v>
      </c>
    </row>
    <row r="211" spans="1:6" ht="25.5" customHeight="1" x14ac:dyDescent="0.3">
      <c r="A211" s="111" t="s">
        <v>71</v>
      </c>
      <c r="B211" s="62" t="s">
        <v>13</v>
      </c>
      <c r="C211" s="62" t="s">
        <v>595</v>
      </c>
      <c r="D211" s="168">
        <f>D212+D213</f>
        <v>189900</v>
      </c>
      <c r="E211" s="171" t="s">
        <v>108</v>
      </c>
      <c r="F211" s="66">
        <f>D211</f>
        <v>189900</v>
      </c>
    </row>
    <row r="212" spans="1:6" ht="27.75" customHeight="1" x14ac:dyDescent="0.3">
      <c r="A212" s="111" t="s">
        <v>83</v>
      </c>
      <c r="B212" s="62" t="s">
        <v>13</v>
      </c>
      <c r="C212" s="62" t="s">
        <v>591</v>
      </c>
      <c r="D212" s="168">
        <v>124900</v>
      </c>
      <c r="E212" s="171" t="s">
        <v>108</v>
      </c>
      <c r="F212" s="66">
        <f>D212</f>
        <v>124900</v>
      </c>
    </row>
    <row r="213" spans="1:6" ht="21" customHeight="1" x14ac:dyDescent="0.3">
      <c r="A213" s="111" t="s">
        <v>73</v>
      </c>
      <c r="B213" s="62" t="s">
        <v>13</v>
      </c>
      <c r="C213" s="62" t="s">
        <v>590</v>
      </c>
      <c r="D213" s="168">
        <v>65000</v>
      </c>
      <c r="E213" s="171" t="s">
        <v>108</v>
      </c>
      <c r="F213" s="66">
        <f>D213</f>
        <v>65000</v>
      </c>
    </row>
    <row r="214" spans="1:6" ht="21" customHeight="1" x14ac:dyDescent="0.3">
      <c r="A214" s="111" t="s">
        <v>76</v>
      </c>
      <c r="B214" s="62" t="s">
        <v>13</v>
      </c>
      <c r="C214" s="62" t="s">
        <v>592</v>
      </c>
      <c r="D214" s="168">
        <f>D215</f>
        <v>473600</v>
      </c>
      <c r="E214" s="169">
        <f>E215</f>
        <v>249900</v>
      </c>
      <c r="F214" s="66">
        <f>D214-E214</f>
        <v>223700</v>
      </c>
    </row>
    <row r="215" spans="1:6" ht="58.5" customHeight="1" x14ac:dyDescent="0.3">
      <c r="A215" s="111" t="s">
        <v>77</v>
      </c>
      <c r="B215" s="62" t="s">
        <v>13</v>
      </c>
      <c r="C215" s="62" t="s">
        <v>593</v>
      </c>
      <c r="D215" s="168">
        <v>473600</v>
      </c>
      <c r="E215" s="169">
        <v>249900</v>
      </c>
      <c r="F215" s="66">
        <f>D215-E215</f>
        <v>223700</v>
      </c>
    </row>
    <row r="216" spans="1:6" ht="23.25" customHeight="1" x14ac:dyDescent="0.3">
      <c r="A216" s="111" t="s">
        <v>82</v>
      </c>
      <c r="B216" s="62" t="s">
        <v>13</v>
      </c>
      <c r="C216" s="62" t="s">
        <v>102</v>
      </c>
      <c r="D216" s="168">
        <f>D217+D224</f>
        <v>4377100</v>
      </c>
      <c r="E216" s="169">
        <f>E217+E224</f>
        <v>690306.56000000006</v>
      </c>
      <c r="F216" s="66">
        <f t="shared" si="45"/>
        <v>3686793.44</v>
      </c>
    </row>
    <row r="217" spans="1:6" ht="138.75" customHeight="1" x14ac:dyDescent="0.3">
      <c r="A217" s="111" t="s">
        <v>404</v>
      </c>
      <c r="B217" s="62" t="s">
        <v>13</v>
      </c>
      <c r="C217" s="62" t="s">
        <v>343</v>
      </c>
      <c r="D217" s="168">
        <f t="shared" ref="D217:E220" si="49">D218</f>
        <v>294300</v>
      </c>
      <c r="E217" s="169">
        <f t="shared" si="49"/>
        <v>271494.2</v>
      </c>
      <c r="F217" s="66">
        <f t="shared" si="45"/>
        <v>22805.799999999988</v>
      </c>
    </row>
    <row r="218" spans="1:6" ht="183.75" customHeight="1" x14ac:dyDescent="0.3">
      <c r="A218" s="111" t="s">
        <v>397</v>
      </c>
      <c r="B218" s="62" t="s">
        <v>13</v>
      </c>
      <c r="C218" s="62" t="s">
        <v>270</v>
      </c>
      <c r="D218" s="168">
        <f>D219</f>
        <v>294300</v>
      </c>
      <c r="E218" s="169">
        <f t="shared" si="49"/>
        <v>271494.2</v>
      </c>
      <c r="F218" s="66">
        <f t="shared" si="45"/>
        <v>22805.799999999988</v>
      </c>
    </row>
    <row r="219" spans="1:6" ht="76.5" customHeight="1" x14ac:dyDescent="0.3">
      <c r="A219" s="111" t="s">
        <v>576</v>
      </c>
      <c r="B219" s="62" t="s">
        <v>13</v>
      </c>
      <c r="C219" s="62" t="s">
        <v>269</v>
      </c>
      <c r="D219" s="168">
        <f>D220</f>
        <v>294300</v>
      </c>
      <c r="E219" s="169">
        <f t="shared" si="49"/>
        <v>271494.2</v>
      </c>
      <c r="F219" s="66">
        <f t="shared" si="45"/>
        <v>22805.799999999988</v>
      </c>
    </row>
    <row r="220" spans="1:6" ht="20.25" customHeight="1" x14ac:dyDescent="0.3">
      <c r="A220" s="111" t="s">
        <v>78</v>
      </c>
      <c r="B220" s="62" t="s">
        <v>13</v>
      </c>
      <c r="C220" s="62" t="s">
        <v>268</v>
      </c>
      <c r="D220" s="168">
        <f t="shared" si="49"/>
        <v>294300</v>
      </c>
      <c r="E220" s="169">
        <f t="shared" si="49"/>
        <v>271494.2</v>
      </c>
      <c r="F220" s="66">
        <f t="shared" si="45"/>
        <v>22805.799999999988</v>
      </c>
    </row>
    <row r="221" spans="1:6" ht="23.25" customHeight="1" x14ac:dyDescent="0.3">
      <c r="A221" s="111" t="s">
        <v>71</v>
      </c>
      <c r="B221" s="62" t="s">
        <v>13</v>
      </c>
      <c r="C221" s="62" t="s">
        <v>267</v>
      </c>
      <c r="D221" s="168">
        <f>D222</f>
        <v>294300</v>
      </c>
      <c r="E221" s="169">
        <f>E222</f>
        <v>271494.2</v>
      </c>
      <c r="F221" s="66">
        <f t="shared" si="45"/>
        <v>22805.799999999988</v>
      </c>
    </row>
    <row r="222" spans="1:6" ht="21" customHeight="1" x14ac:dyDescent="0.3">
      <c r="A222" s="111" t="s">
        <v>83</v>
      </c>
      <c r="B222" s="62" t="s">
        <v>13</v>
      </c>
      <c r="C222" s="62" t="s">
        <v>266</v>
      </c>
      <c r="D222" s="168">
        <v>294300</v>
      </c>
      <c r="E222" s="169">
        <v>271494.2</v>
      </c>
      <c r="F222" s="66">
        <f t="shared" si="45"/>
        <v>22805.799999999988</v>
      </c>
    </row>
    <row r="223" spans="1:6" ht="21" customHeight="1" x14ac:dyDescent="0.3">
      <c r="A223" s="111" t="s">
        <v>73</v>
      </c>
      <c r="B223" s="62" t="s">
        <v>13</v>
      </c>
      <c r="C223" s="62" t="s">
        <v>473</v>
      </c>
      <c r="D223" s="171" t="s">
        <v>108</v>
      </c>
      <c r="E223" s="171" t="s">
        <v>108</v>
      </c>
      <c r="F223" s="69" t="str">
        <f t="shared" si="44"/>
        <v>-</v>
      </c>
    </row>
    <row r="224" spans="1:6" ht="133.5" customHeight="1" x14ac:dyDescent="0.3">
      <c r="A224" s="111" t="s">
        <v>403</v>
      </c>
      <c r="B224" s="62" t="s">
        <v>13</v>
      </c>
      <c r="C224" s="62" t="s">
        <v>349</v>
      </c>
      <c r="D224" s="168">
        <f>D225+D233+D236</f>
        <v>4082800</v>
      </c>
      <c r="E224" s="169">
        <f>E225</f>
        <v>418812.36</v>
      </c>
      <c r="F224" s="79">
        <f t="shared" ref="F224:F232" si="50">D224-E224</f>
        <v>3663987.64</v>
      </c>
    </row>
    <row r="225" spans="1:6" ht="199.5" customHeight="1" x14ac:dyDescent="0.3">
      <c r="A225" s="111" t="s">
        <v>412</v>
      </c>
      <c r="B225" s="62" t="s">
        <v>13</v>
      </c>
      <c r="C225" s="62" t="s">
        <v>271</v>
      </c>
      <c r="D225" s="168">
        <f>D226</f>
        <v>421300</v>
      </c>
      <c r="E225" s="169">
        <f t="shared" ref="E225:E227" si="51">E226</f>
        <v>418812.36</v>
      </c>
      <c r="F225" s="66">
        <f t="shared" si="50"/>
        <v>2487.640000000014</v>
      </c>
    </row>
    <row r="226" spans="1:6" ht="77.25" customHeight="1" x14ac:dyDescent="0.3">
      <c r="A226" s="111" t="s">
        <v>576</v>
      </c>
      <c r="B226" s="62" t="s">
        <v>13</v>
      </c>
      <c r="C226" s="62" t="s">
        <v>272</v>
      </c>
      <c r="D226" s="168">
        <f>D227+D231+D232</f>
        <v>421300</v>
      </c>
      <c r="E226" s="169">
        <f>E227+E231+E232</f>
        <v>418812.36</v>
      </c>
      <c r="F226" s="66">
        <f t="shared" si="50"/>
        <v>2487.640000000014</v>
      </c>
    </row>
    <row r="227" spans="1:6" ht="21" customHeight="1" x14ac:dyDescent="0.3">
      <c r="A227" s="111" t="s">
        <v>78</v>
      </c>
      <c r="B227" s="62" t="s">
        <v>13</v>
      </c>
      <c r="C227" s="62" t="s">
        <v>274</v>
      </c>
      <c r="D227" s="168">
        <f>D228</f>
        <v>262500</v>
      </c>
      <c r="E227" s="169">
        <f t="shared" si="51"/>
        <v>260155.36000000002</v>
      </c>
      <c r="F227" s="66">
        <f t="shared" si="50"/>
        <v>2344.6399999999849</v>
      </c>
    </row>
    <row r="228" spans="1:6" ht="24.75" customHeight="1" x14ac:dyDescent="0.3">
      <c r="A228" s="111" t="s">
        <v>71</v>
      </c>
      <c r="B228" s="62" t="s">
        <v>13</v>
      </c>
      <c r="C228" s="62" t="s">
        <v>273</v>
      </c>
      <c r="D228" s="168">
        <f>D229+D230</f>
        <v>262500</v>
      </c>
      <c r="E228" s="169">
        <f>E229+E230</f>
        <v>260155.36000000002</v>
      </c>
      <c r="F228" s="66">
        <f t="shared" si="50"/>
        <v>2344.6399999999849</v>
      </c>
    </row>
    <row r="229" spans="1:6" ht="22.5" customHeight="1" x14ac:dyDescent="0.3">
      <c r="A229" s="111" t="s">
        <v>73</v>
      </c>
      <c r="B229" s="62" t="s">
        <v>13</v>
      </c>
      <c r="C229" s="62" t="s">
        <v>265</v>
      </c>
      <c r="D229" s="168">
        <v>243700</v>
      </c>
      <c r="E229" s="169">
        <v>241362.23</v>
      </c>
      <c r="F229" s="66">
        <f t="shared" si="50"/>
        <v>2337.7699999999895</v>
      </c>
    </row>
    <row r="230" spans="1:6" ht="22.5" customHeight="1" x14ac:dyDescent="0.3">
      <c r="A230" s="111" t="s">
        <v>74</v>
      </c>
      <c r="B230" s="62" t="s">
        <v>13</v>
      </c>
      <c r="C230" s="62" t="s">
        <v>457</v>
      </c>
      <c r="D230" s="168">
        <v>18800</v>
      </c>
      <c r="E230" s="169">
        <v>18793.13</v>
      </c>
      <c r="F230" s="66">
        <f t="shared" si="50"/>
        <v>6.8699999999989814</v>
      </c>
    </row>
    <row r="231" spans="1:6" ht="22.5" customHeight="1" x14ac:dyDescent="0.3">
      <c r="A231" s="111" t="s">
        <v>476</v>
      </c>
      <c r="B231" s="62" t="s">
        <v>13</v>
      </c>
      <c r="C231" s="62" t="s">
        <v>474</v>
      </c>
      <c r="D231" s="168">
        <v>143800</v>
      </c>
      <c r="E231" s="169">
        <v>143752</v>
      </c>
      <c r="F231" s="66">
        <f t="shared" si="50"/>
        <v>48</v>
      </c>
    </row>
    <row r="232" spans="1:6" ht="51.75" customHeight="1" x14ac:dyDescent="0.3">
      <c r="A232" s="111" t="s">
        <v>77</v>
      </c>
      <c r="B232" s="62" t="s">
        <v>13</v>
      </c>
      <c r="C232" s="62" t="s">
        <v>475</v>
      </c>
      <c r="D232" s="168">
        <v>15000</v>
      </c>
      <c r="E232" s="169">
        <v>14905</v>
      </c>
      <c r="F232" s="66">
        <f t="shared" si="50"/>
        <v>95</v>
      </c>
    </row>
    <row r="233" spans="1:6" ht="204.75" customHeight="1" x14ac:dyDescent="0.3">
      <c r="A233" s="111" t="s">
        <v>540</v>
      </c>
      <c r="B233" s="62" t="s">
        <v>13</v>
      </c>
      <c r="C233" s="62" t="s">
        <v>541</v>
      </c>
      <c r="D233" s="168">
        <f>D234</f>
        <v>215600</v>
      </c>
      <c r="E233" s="171" t="str">
        <f>E234</f>
        <v>-</v>
      </c>
      <c r="F233" s="66">
        <f t="shared" ref="F233:F238" si="52">D233</f>
        <v>215600</v>
      </c>
    </row>
    <row r="234" spans="1:6" ht="62.25" customHeight="1" x14ac:dyDescent="0.3">
      <c r="A234" s="111" t="s">
        <v>576</v>
      </c>
      <c r="B234" s="62" t="s">
        <v>13</v>
      </c>
      <c r="C234" s="62" t="s">
        <v>542</v>
      </c>
      <c r="D234" s="168">
        <f>D235</f>
        <v>215600</v>
      </c>
      <c r="E234" s="171" t="str">
        <f>E235</f>
        <v>-</v>
      </c>
      <c r="F234" s="66">
        <f t="shared" si="52"/>
        <v>215600</v>
      </c>
    </row>
    <row r="235" spans="1:6" ht="22.5" customHeight="1" x14ac:dyDescent="0.3">
      <c r="A235" s="111" t="s">
        <v>73</v>
      </c>
      <c r="B235" s="62" t="s">
        <v>13</v>
      </c>
      <c r="C235" s="62" t="s">
        <v>603</v>
      </c>
      <c r="D235" s="168">
        <v>215600</v>
      </c>
      <c r="E235" s="171" t="s">
        <v>108</v>
      </c>
      <c r="F235" s="66">
        <f t="shared" si="52"/>
        <v>215600</v>
      </c>
    </row>
    <row r="236" spans="1:6" ht="174.75" customHeight="1" x14ac:dyDescent="0.3">
      <c r="A236" s="111" t="s">
        <v>543</v>
      </c>
      <c r="B236" s="62" t="s">
        <v>13</v>
      </c>
      <c r="C236" s="62" t="s">
        <v>539</v>
      </c>
      <c r="D236" s="168">
        <f>D237</f>
        <v>3445900</v>
      </c>
      <c r="E236" s="171" t="str">
        <f>E237</f>
        <v>-</v>
      </c>
      <c r="F236" s="66">
        <f t="shared" si="52"/>
        <v>3445900</v>
      </c>
    </row>
    <row r="237" spans="1:6" ht="69" customHeight="1" x14ac:dyDescent="0.3">
      <c r="A237" s="111" t="s">
        <v>576</v>
      </c>
      <c r="B237" s="62" t="s">
        <v>13</v>
      </c>
      <c r="C237" s="62" t="s">
        <v>537</v>
      </c>
      <c r="D237" s="171">
        <f>D238</f>
        <v>3445900</v>
      </c>
      <c r="E237" s="171" t="str">
        <f>E238</f>
        <v>-</v>
      </c>
      <c r="F237" s="66">
        <f t="shared" si="52"/>
        <v>3445900</v>
      </c>
    </row>
    <row r="238" spans="1:6" ht="22.5" customHeight="1" x14ac:dyDescent="0.3">
      <c r="A238" s="111" t="s">
        <v>476</v>
      </c>
      <c r="B238" s="62" t="s">
        <v>13</v>
      </c>
      <c r="C238" s="62" t="s">
        <v>538</v>
      </c>
      <c r="D238" s="168">
        <v>3445900</v>
      </c>
      <c r="E238" s="171" t="s">
        <v>108</v>
      </c>
      <c r="F238" s="66">
        <f t="shared" si="52"/>
        <v>3445900</v>
      </c>
    </row>
    <row r="239" spans="1:6" ht="23.25" customHeight="1" x14ac:dyDescent="0.3">
      <c r="A239" s="110" t="s">
        <v>352</v>
      </c>
      <c r="B239" s="62" t="s">
        <v>13</v>
      </c>
      <c r="C239" s="62" t="s">
        <v>350</v>
      </c>
      <c r="D239" s="168">
        <f>D240</f>
        <v>2347500</v>
      </c>
      <c r="E239" s="168">
        <f>E240</f>
        <v>2214414.21</v>
      </c>
      <c r="F239" s="66">
        <f>F240</f>
        <v>133085.79000000004</v>
      </c>
    </row>
    <row r="240" spans="1:6" ht="21.75" customHeight="1" x14ac:dyDescent="0.3">
      <c r="A240" s="111" t="s">
        <v>84</v>
      </c>
      <c r="B240" s="62" t="s">
        <v>13</v>
      </c>
      <c r="C240" s="62" t="s">
        <v>103</v>
      </c>
      <c r="D240" s="168">
        <f t="shared" ref="D240" si="53">D242</f>
        <v>2347500</v>
      </c>
      <c r="E240" s="168">
        <f t="shared" ref="E240" si="54">E242</f>
        <v>2214414.21</v>
      </c>
      <c r="F240" s="66">
        <f t="shared" ref="F240:F245" si="55">D240-E240</f>
        <v>133085.79000000004</v>
      </c>
    </row>
    <row r="241" spans="1:20" ht="108.75" customHeight="1" x14ac:dyDescent="0.3">
      <c r="A241" s="110" t="s">
        <v>405</v>
      </c>
      <c r="B241" s="62" t="s">
        <v>13</v>
      </c>
      <c r="C241" s="62" t="s">
        <v>353</v>
      </c>
      <c r="D241" s="168">
        <f>D242</f>
        <v>2347500</v>
      </c>
      <c r="E241" s="168">
        <f>E242</f>
        <v>2214414.21</v>
      </c>
      <c r="F241" s="66">
        <f>D241-E241</f>
        <v>133085.79000000004</v>
      </c>
    </row>
    <row r="242" spans="1:20" ht="104.25" customHeight="1" x14ac:dyDescent="0.3">
      <c r="A242" s="111" t="s">
        <v>157</v>
      </c>
      <c r="B242" s="62" t="s">
        <v>13</v>
      </c>
      <c r="C242" s="62" t="s">
        <v>255</v>
      </c>
      <c r="D242" s="168">
        <f t="shared" ref="D242:D243" si="56">D243</f>
        <v>2347500</v>
      </c>
      <c r="E242" s="168">
        <f>E243</f>
        <v>2214414.21</v>
      </c>
      <c r="F242" s="66">
        <f t="shared" si="55"/>
        <v>133085.79000000004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27" customHeight="1" x14ac:dyDescent="0.3">
      <c r="A243" s="111" t="s">
        <v>78</v>
      </c>
      <c r="B243" s="62" t="s">
        <v>13</v>
      </c>
      <c r="C243" s="62" t="s">
        <v>256</v>
      </c>
      <c r="D243" s="168">
        <f t="shared" si="56"/>
        <v>2347500</v>
      </c>
      <c r="E243" s="168">
        <f>E244</f>
        <v>2214414.21</v>
      </c>
      <c r="F243" s="66">
        <f t="shared" si="55"/>
        <v>133085.79000000004</v>
      </c>
      <c r="G243" s="6"/>
      <c r="H243" s="1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57" customHeight="1" x14ac:dyDescent="0.3">
      <c r="A244" s="111" t="s">
        <v>123</v>
      </c>
      <c r="B244" s="62" t="s">
        <v>13</v>
      </c>
      <c r="C244" s="62" t="s">
        <v>257</v>
      </c>
      <c r="D244" s="168">
        <f>D245</f>
        <v>2347500</v>
      </c>
      <c r="E244" s="168">
        <f>E245</f>
        <v>2214414.21</v>
      </c>
      <c r="F244" s="66">
        <f t="shared" si="55"/>
        <v>133085.79000000004</v>
      </c>
      <c r="G244" s="6"/>
      <c r="H244" s="1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68.25" customHeight="1" x14ac:dyDescent="0.3">
      <c r="A245" s="111" t="s">
        <v>158</v>
      </c>
      <c r="B245" s="62" t="s">
        <v>13</v>
      </c>
      <c r="C245" s="62" t="s">
        <v>258</v>
      </c>
      <c r="D245" s="168">
        <v>2347500</v>
      </c>
      <c r="E245" s="168">
        <v>2214414.21</v>
      </c>
      <c r="F245" s="66">
        <f t="shared" si="55"/>
        <v>133085.79000000004</v>
      </c>
      <c r="G245" s="6"/>
      <c r="H245" s="1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20.25" x14ac:dyDescent="0.3">
      <c r="A246" s="111" t="s">
        <v>373</v>
      </c>
      <c r="B246" s="62" t="s">
        <v>13</v>
      </c>
      <c r="C246" s="62" t="s">
        <v>375</v>
      </c>
      <c r="D246" s="168">
        <f>D248</f>
        <v>13000</v>
      </c>
      <c r="E246" s="169">
        <f t="shared" ref="E246:E252" si="57">E247</f>
        <v>11000</v>
      </c>
      <c r="F246" s="71">
        <f t="shared" ref="F246:F253" si="58">D246-E246</f>
        <v>2000</v>
      </c>
      <c r="G246" s="6"/>
      <c r="H246" s="1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27" customHeight="1" x14ac:dyDescent="0.3">
      <c r="A247" s="111" t="s">
        <v>374</v>
      </c>
      <c r="B247" s="62" t="s">
        <v>13</v>
      </c>
      <c r="C247" s="62" t="s">
        <v>376</v>
      </c>
      <c r="D247" s="168">
        <f>D248</f>
        <v>13000</v>
      </c>
      <c r="E247" s="169">
        <f t="shared" si="57"/>
        <v>11000</v>
      </c>
      <c r="F247" s="71">
        <f t="shared" si="58"/>
        <v>2000</v>
      </c>
      <c r="G247" s="6"/>
      <c r="H247" s="1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63.5" customHeight="1" x14ac:dyDescent="0.3">
      <c r="A248" s="110" t="s">
        <v>371</v>
      </c>
      <c r="B248" s="62" t="s">
        <v>13</v>
      </c>
      <c r="C248" s="62" t="s">
        <v>372</v>
      </c>
      <c r="D248" s="168">
        <f>D249</f>
        <v>13000</v>
      </c>
      <c r="E248" s="169">
        <f t="shared" si="57"/>
        <v>11000</v>
      </c>
      <c r="F248" s="71">
        <f t="shared" si="58"/>
        <v>2000</v>
      </c>
      <c r="G248" s="6"/>
      <c r="H248" s="1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78" customHeight="1" x14ac:dyDescent="0.3">
      <c r="A249" s="110" t="s">
        <v>355</v>
      </c>
      <c r="B249" s="62" t="s">
        <v>13</v>
      </c>
      <c r="C249" s="62" t="s">
        <v>411</v>
      </c>
      <c r="D249" s="168">
        <f t="shared" ref="D249:D252" si="59">D250</f>
        <v>13000</v>
      </c>
      <c r="E249" s="169">
        <f t="shared" si="57"/>
        <v>11000</v>
      </c>
      <c r="F249" s="71">
        <f t="shared" si="58"/>
        <v>2000</v>
      </c>
      <c r="G249" s="6"/>
      <c r="H249" s="1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59.25" customHeight="1" x14ac:dyDescent="0.3">
      <c r="A250" s="111" t="s">
        <v>322</v>
      </c>
      <c r="B250" s="62" t="s">
        <v>13</v>
      </c>
      <c r="C250" s="62" t="s">
        <v>410</v>
      </c>
      <c r="D250" s="168">
        <f t="shared" si="59"/>
        <v>13000</v>
      </c>
      <c r="E250" s="169">
        <f t="shared" si="57"/>
        <v>11000</v>
      </c>
      <c r="F250" s="71">
        <f t="shared" si="58"/>
        <v>2000</v>
      </c>
      <c r="G250" s="6"/>
      <c r="H250" s="1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20.25" x14ac:dyDescent="0.3">
      <c r="A251" s="111" t="s">
        <v>78</v>
      </c>
      <c r="B251" s="62" t="s">
        <v>13</v>
      </c>
      <c r="C251" s="62" t="s">
        <v>409</v>
      </c>
      <c r="D251" s="168">
        <f t="shared" si="59"/>
        <v>13000</v>
      </c>
      <c r="E251" s="169">
        <f t="shared" si="57"/>
        <v>11000</v>
      </c>
      <c r="F251" s="71">
        <f t="shared" si="58"/>
        <v>2000</v>
      </c>
      <c r="G251" s="6"/>
      <c r="H251" s="1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20.25" x14ac:dyDescent="0.3">
      <c r="A252" s="111" t="s">
        <v>323</v>
      </c>
      <c r="B252" s="62" t="s">
        <v>13</v>
      </c>
      <c r="C252" s="62" t="s">
        <v>408</v>
      </c>
      <c r="D252" s="168">
        <f t="shared" si="59"/>
        <v>13000</v>
      </c>
      <c r="E252" s="169">
        <f t="shared" si="57"/>
        <v>11000</v>
      </c>
      <c r="F252" s="71">
        <f t="shared" si="58"/>
        <v>2000</v>
      </c>
      <c r="G252" s="6"/>
      <c r="H252" s="1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61.5" customHeight="1" x14ac:dyDescent="0.3">
      <c r="A253" s="111" t="s">
        <v>324</v>
      </c>
      <c r="B253" s="62" t="s">
        <v>13</v>
      </c>
      <c r="C253" s="62" t="s">
        <v>407</v>
      </c>
      <c r="D253" s="168">
        <v>13000</v>
      </c>
      <c r="E253" s="169">
        <v>11000</v>
      </c>
      <c r="F253" s="71">
        <f t="shared" si="58"/>
        <v>2000</v>
      </c>
      <c r="G253" s="6"/>
      <c r="H253" s="1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21.75" customHeight="1" x14ac:dyDescent="0.3">
      <c r="A254" s="107" t="s">
        <v>120</v>
      </c>
      <c r="B254" s="62" t="s">
        <v>13</v>
      </c>
      <c r="C254" s="62" t="s">
        <v>104</v>
      </c>
      <c r="D254" s="168">
        <f t="shared" ref="D254" si="60">D255</f>
        <v>16000</v>
      </c>
      <c r="E254" s="169">
        <f t="shared" ref="E254:E259" si="61">E255</f>
        <v>16000</v>
      </c>
      <c r="F254" s="69" t="s">
        <v>108</v>
      </c>
    </row>
    <row r="255" spans="1:20" ht="20.25" customHeight="1" x14ac:dyDescent="0.3">
      <c r="A255" s="107" t="s">
        <v>118</v>
      </c>
      <c r="B255" s="62" t="s">
        <v>13</v>
      </c>
      <c r="C255" s="62" t="s">
        <v>119</v>
      </c>
      <c r="D255" s="168">
        <f>D257</f>
        <v>16000</v>
      </c>
      <c r="E255" s="172">
        <f t="shared" si="61"/>
        <v>16000</v>
      </c>
      <c r="F255" s="69" t="s">
        <v>108</v>
      </c>
    </row>
    <row r="256" spans="1:20" ht="144.75" customHeight="1" x14ac:dyDescent="0.3">
      <c r="A256" s="110" t="s">
        <v>406</v>
      </c>
      <c r="B256" s="62" t="s">
        <v>13</v>
      </c>
      <c r="C256" s="62" t="s">
        <v>351</v>
      </c>
      <c r="D256" s="168">
        <f>D257</f>
        <v>16000</v>
      </c>
      <c r="E256" s="172">
        <f t="shared" si="61"/>
        <v>16000</v>
      </c>
      <c r="F256" s="69" t="s">
        <v>108</v>
      </c>
    </row>
    <row r="257" spans="1:6" ht="198.75" customHeight="1" x14ac:dyDescent="0.3">
      <c r="A257" s="110" t="s">
        <v>398</v>
      </c>
      <c r="B257" s="62" t="s">
        <v>13</v>
      </c>
      <c r="C257" s="62" t="s">
        <v>259</v>
      </c>
      <c r="D257" s="168">
        <f>D261</f>
        <v>16000</v>
      </c>
      <c r="E257" s="172">
        <f t="shared" si="61"/>
        <v>16000</v>
      </c>
      <c r="F257" s="69" t="s">
        <v>108</v>
      </c>
    </row>
    <row r="258" spans="1:6" ht="69" customHeight="1" x14ac:dyDescent="0.3">
      <c r="A258" s="111" t="s">
        <v>576</v>
      </c>
      <c r="B258" s="62" t="s">
        <v>13</v>
      </c>
      <c r="C258" s="62" t="s">
        <v>260</v>
      </c>
      <c r="D258" s="168">
        <f>D257</f>
        <v>16000</v>
      </c>
      <c r="E258" s="172">
        <f t="shared" si="61"/>
        <v>16000</v>
      </c>
      <c r="F258" s="69" t="s">
        <v>108</v>
      </c>
    </row>
    <row r="259" spans="1:6" ht="19.5" customHeight="1" x14ac:dyDescent="0.3">
      <c r="A259" s="110" t="s">
        <v>78</v>
      </c>
      <c r="B259" s="62" t="s">
        <v>13</v>
      </c>
      <c r="C259" s="62" t="s">
        <v>309</v>
      </c>
      <c r="D259" s="168">
        <f>D260</f>
        <v>16000</v>
      </c>
      <c r="E259" s="169">
        <f t="shared" si="61"/>
        <v>16000</v>
      </c>
      <c r="F259" s="69" t="s">
        <v>108</v>
      </c>
    </row>
    <row r="260" spans="1:6" ht="18" customHeight="1" x14ac:dyDescent="0.3">
      <c r="A260" s="110" t="s">
        <v>160</v>
      </c>
      <c r="B260" s="62" t="s">
        <v>13</v>
      </c>
      <c r="C260" s="62" t="s">
        <v>310</v>
      </c>
      <c r="D260" s="168">
        <f>D261</f>
        <v>16000</v>
      </c>
      <c r="E260" s="169">
        <f>E261</f>
        <v>16000</v>
      </c>
      <c r="F260" s="69" t="s">
        <v>108</v>
      </c>
    </row>
    <row r="261" spans="1:6" ht="18.75" customHeight="1" x14ac:dyDescent="0.3">
      <c r="A261" s="110" t="s">
        <v>308</v>
      </c>
      <c r="B261" s="62" t="s">
        <v>13</v>
      </c>
      <c r="C261" s="62" t="s">
        <v>311</v>
      </c>
      <c r="D261" s="168">
        <v>16000</v>
      </c>
      <c r="E261" s="169">
        <v>16000</v>
      </c>
      <c r="F261" s="69" t="s">
        <v>108</v>
      </c>
    </row>
    <row r="262" spans="1:6" ht="45" customHeight="1" x14ac:dyDescent="0.3">
      <c r="A262" s="110" t="s">
        <v>518</v>
      </c>
      <c r="B262" s="62" t="s">
        <v>13</v>
      </c>
      <c r="C262" s="62" t="s">
        <v>510</v>
      </c>
      <c r="D262" s="168">
        <f t="shared" ref="D262:D268" si="62">D263</f>
        <v>200</v>
      </c>
      <c r="E262" s="169">
        <f t="shared" ref="E262:E268" si="63">E263</f>
        <v>24.61</v>
      </c>
      <c r="F262" s="71">
        <f t="shared" ref="F262:F269" si="64">D262-E262</f>
        <v>175.39</v>
      </c>
    </row>
    <row r="263" spans="1:6" ht="54" customHeight="1" x14ac:dyDescent="0.3">
      <c r="A263" s="110" t="s">
        <v>519</v>
      </c>
      <c r="B263" s="62" t="s">
        <v>13</v>
      </c>
      <c r="C263" s="62" t="s">
        <v>511</v>
      </c>
      <c r="D263" s="168">
        <f t="shared" si="62"/>
        <v>200</v>
      </c>
      <c r="E263" s="169">
        <f t="shared" si="63"/>
        <v>24.61</v>
      </c>
      <c r="F263" s="71">
        <f t="shared" si="64"/>
        <v>175.39</v>
      </c>
    </row>
    <row r="264" spans="1:6" ht="52.5" customHeight="1" x14ac:dyDescent="0.3">
      <c r="A264" s="110" t="s">
        <v>520</v>
      </c>
      <c r="B264" s="62" t="s">
        <v>13</v>
      </c>
      <c r="C264" s="62" t="s">
        <v>512</v>
      </c>
      <c r="D264" s="168">
        <f t="shared" si="62"/>
        <v>200</v>
      </c>
      <c r="E264" s="169">
        <f t="shared" si="63"/>
        <v>24.61</v>
      </c>
      <c r="F264" s="71">
        <f t="shared" si="64"/>
        <v>175.39</v>
      </c>
    </row>
    <row r="265" spans="1:6" ht="132.75" customHeight="1" x14ac:dyDescent="0.3">
      <c r="A265" s="117" t="s">
        <v>521</v>
      </c>
      <c r="B265" s="62" t="s">
        <v>13</v>
      </c>
      <c r="C265" s="62" t="s">
        <v>513</v>
      </c>
      <c r="D265" s="168">
        <f t="shared" si="62"/>
        <v>200</v>
      </c>
      <c r="E265" s="169">
        <f t="shared" si="63"/>
        <v>24.61</v>
      </c>
      <c r="F265" s="71">
        <f t="shared" si="64"/>
        <v>175.39</v>
      </c>
    </row>
    <row r="266" spans="1:6" ht="35.25" customHeight="1" x14ac:dyDescent="0.3">
      <c r="A266" s="117" t="s">
        <v>522</v>
      </c>
      <c r="B266" s="62" t="s">
        <v>13</v>
      </c>
      <c r="C266" s="62" t="s">
        <v>514</v>
      </c>
      <c r="D266" s="168">
        <f t="shared" si="62"/>
        <v>200</v>
      </c>
      <c r="E266" s="169">
        <f t="shared" si="63"/>
        <v>24.61</v>
      </c>
      <c r="F266" s="71">
        <f t="shared" si="64"/>
        <v>175.39</v>
      </c>
    </row>
    <row r="267" spans="1:6" ht="19.5" customHeight="1" x14ac:dyDescent="0.3">
      <c r="A267" s="117" t="s">
        <v>78</v>
      </c>
      <c r="B267" s="62" t="s">
        <v>13</v>
      </c>
      <c r="C267" s="62" t="s">
        <v>515</v>
      </c>
      <c r="D267" s="168">
        <f t="shared" si="62"/>
        <v>200</v>
      </c>
      <c r="E267" s="169">
        <f t="shared" si="63"/>
        <v>24.61</v>
      </c>
      <c r="F267" s="71">
        <f t="shared" si="64"/>
        <v>175.39</v>
      </c>
    </row>
    <row r="268" spans="1:6" ht="42.75" customHeight="1" x14ac:dyDescent="0.3">
      <c r="A268" s="117" t="s">
        <v>523</v>
      </c>
      <c r="B268" s="62" t="s">
        <v>13</v>
      </c>
      <c r="C268" s="62" t="s">
        <v>516</v>
      </c>
      <c r="D268" s="168">
        <f t="shared" si="62"/>
        <v>200</v>
      </c>
      <c r="E268" s="169">
        <f t="shared" si="63"/>
        <v>24.61</v>
      </c>
      <c r="F268" s="71">
        <f t="shared" si="64"/>
        <v>175.39</v>
      </c>
    </row>
    <row r="269" spans="1:6" ht="35.25" customHeight="1" x14ac:dyDescent="0.3">
      <c r="A269" s="117" t="s">
        <v>524</v>
      </c>
      <c r="B269" s="62" t="s">
        <v>13</v>
      </c>
      <c r="C269" s="62" t="s">
        <v>517</v>
      </c>
      <c r="D269" s="168">
        <v>200</v>
      </c>
      <c r="E269" s="169">
        <v>24.61</v>
      </c>
      <c r="F269" s="71">
        <f t="shared" si="64"/>
        <v>175.39</v>
      </c>
    </row>
    <row r="270" spans="1:6" ht="56.25" customHeight="1" x14ac:dyDescent="0.3">
      <c r="A270" s="109" t="s">
        <v>127</v>
      </c>
      <c r="B270" s="118">
        <v>450</v>
      </c>
      <c r="C270" s="119" t="s">
        <v>184</v>
      </c>
      <c r="D270" s="176">
        <v>-416100</v>
      </c>
      <c r="E270" s="177">
        <v>-597176.86</v>
      </c>
      <c r="F270" s="73" t="s">
        <v>28</v>
      </c>
    </row>
    <row r="271" spans="1:6" x14ac:dyDescent="0.2">
      <c r="A271" s="9"/>
      <c r="B271" s="5"/>
      <c r="C271" s="5"/>
      <c r="D271" s="5"/>
      <c r="E271" s="5"/>
      <c r="F271" s="5"/>
    </row>
    <row r="272" spans="1:6" x14ac:dyDescent="0.2">
      <c r="A272" s="9"/>
      <c r="B272" s="5"/>
      <c r="C272" s="5"/>
      <c r="D272" s="5"/>
      <c r="E272" s="5"/>
      <c r="F272" s="5"/>
    </row>
    <row r="273" spans="1:6" x14ac:dyDescent="0.2">
      <c r="A273" s="9"/>
      <c r="B273" s="5"/>
      <c r="C273" s="5"/>
      <c r="D273" s="5"/>
      <c r="E273" s="5"/>
      <c r="F273" s="5"/>
    </row>
    <row r="274" spans="1:6" x14ac:dyDescent="0.2">
      <c r="A274" s="9"/>
      <c r="B274" s="5"/>
      <c r="C274" s="5"/>
      <c r="D274" s="5"/>
      <c r="E274" s="5"/>
      <c r="F274" s="5"/>
    </row>
    <row r="275" spans="1:6" x14ac:dyDescent="0.2">
      <c r="A275" s="9"/>
      <c r="B275" s="5"/>
      <c r="C275" s="5"/>
      <c r="D275" s="5"/>
      <c r="E275" s="5"/>
      <c r="F275" s="5"/>
    </row>
    <row r="276" spans="1:6" x14ac:dyDescent="0.2">
      <c r="A276" s="9"/>
      <c r="B276" s="5"/>
      <c r="C276" s="5"/>
      <c r="D276" s="5"/>
      <c r="E276" s="5"/>
      <c r="F276" s="5"/>
    </row>
    <row r="277" spans="1:6" x14ac:dyDescent="0.2">
      <c r="A277" s="9"/>
      <c r="B277" s="5"/>
      <c r="C277" s="5"/>
      <c r="D277" s="5"/>
      <c r="E277" s="5"/>
      <c r="F277" s="5"/>
    </row>
    <row r="278" spans="1:6" x14ac:dyDescent="0.2">
      <c r="A278" s="9"/>
      <c r="B278" s="5"/>
      <c r="C278" s="5"/>
      <c r="D278" s="5"/>
      <c r="E278" s="5"/>
      <c r="F278" s="5"/>
    </row>
    <row r="279" spans="1:6" x14ac:dyDescent="0.2">
      <c r="A279" s="9"/>
      <c r="B279" s="5"/>
      <c r="C279" s="5"/>
      <c r="D279" s="5"/>
      <c r="E279" s="5"/>
      <c r="F279" s="5"/>
    </row>
    <row r="280" spans="1:6" x14ac:dyDescent="0.2">
      <c r="A280" s="9"/>
      <c r="B280" s="5"/>
      <c r="C280" s="5"/>
      <c r="D280" s="5"/>
      <c r="E280" s="5"/>
      <c r="F280" s="5"/>
    </row>
    <row r="281" spans="1:6" x14ac:dyDescent="0.2">
      <c r="A281" s="9"/>
      <c r="B281" s="5"/>
      <c r="C281" s="5"/>
      <c r="D281" s="5"/>
      <c r="E281" s="5"/>
      <c r="F281" s="5"/>
    </row>
    <row r="282" spans="1:6" x14ac:dyDescent="0.2">
      <c r="A282" s="9"/>
      <c r="B282" s="5"/>
      <c r="C282" s="5"/>
      <c r="D282" s="5"/>
      <c r="E282" s="5"/>
      <c r="F282" s="5"/>
    </row>
    <row r="283" spans="1:6" x14ac:dyDescent="0.2">
      <c r="A283" s="5"/>
      <c r="B283" s="5"/>
      <c r="C283" s="5"/>
      <c r="D283" s="5"/>
      <c r="E283" s="5"/>
      <c r="F283" s="5"/>
    </row>
    <row r="284" spans="1:6" x14ac:dyDescent="0.2">
      <c r="A284" s="5"/>
      <c r="B284" s="5"/>
      <c r="C284" s="5"/>
      <c r="D284" s="5"/>
      <c r="E284" s="5"/>
      <c r="F284" s="5"/>
    </row>
    <row r="285" spans="1:6" x14ac:dyDescent="0.2">
      <c r="A285" s="5"/>
      <c r="B285" s="5"/>
      <c r="C285" s="5"/>
      <c r="D285" s="5"/>
      <c r="E285" s="5"/>
      <c r="F285" s="5"/>
    </row>
    <row r="286" spans="1:6" x14ac:dyDescent="0.2">
      <c r="C286" s="5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tabSelected="1" view="pageBreakPreview" zoomScale="75" zoomScaleSheetLayoutView="75" workbookViewId="0">
      <selection activeCell="F20" sqref="F20"/>
    </sheetView>
  </sheetViews>
  <sheetFormatPr defaultRowHeight="18" x14ac:dyDescent="0.25"/>
  <cols>
    <col min="1" max="1" width="59.7109375" style="11" customWidth="1"/>
    <col min="2" max="2" width="9.5703125" style="11" customWidth="1"/>
    <col min="3" max="3" width="45.140625" style="11" customWidth="1"/>
    <col min="4" max="4" width="30.7109375" style="25" customWidth="1"/>
    <col min="5" max="5" width="24.42578125" style="25" customWidth="1"/>
    <col min="6" max="6" width="25" style="13" customWidth="1"/>
    <col min="7" max="7" width="9.140625" style="13"/>
    <col min="8" max="8" width="0.140625" style="13" hidden="1" customWidth="1"/>
    <col min="9" max="16384" width="9.140625" style="13"/>
  </cols>
  <sheetData>
    <row r="1" spans="1:16" x14ac:dyDescent="0.25">
      <c r="A1" s="19"/>
      <c r="B1" s="22"/>
      <c r="C1" s="23"/>
      <c r="D1" s="24"/>
      <c r="E1" s="24"/>
      <c r="F1" s="24"/>
    </row>
    <row r="2" spans="1:16" x14ac:dyDescent="0.25">
      <c r="A2" s="122" t="s">
        <v>414</v>
      </c>
      <c r="B2" s="123"/>
      <c r="C2" s="124"/>
      <c r="D2" s="125"/>
      <c r="E2" s="126"/>
      <c r="F2" s="127"/>
    </row>
    <row r="3" spans="1:16" x14ac:dyDescent="0.25">
      <c r="A3" s="128"/>
      <c r="B3" s="129"/>
      <c r="C3" s="130"/>
      <c r="D3" s="131"/>
      <c r="E3" s="131"/>
      <c r="F3" s="132"/>
    </row>
    <row r="4" spans="1:16" ht="18" customHeight="1" x14ac:dyDescent="0.25">
      <c r="A4" s="133"/>
      <c r="B4" s="134" t="s">
        <v>10</v>
      </c>
      <c r="C4" s="135" t="s">
        <v>35</v>
      </c>
      <c r="D4" s="136" t="s">
        <v>31</v>
      </c>
      <c r="E4" s="137"/>
      <c r="F4" s="197" t="s">
        <v>88</v>
      </c>
    </row>
    <row r="5" spans="1:16" x14ac:dyDescent="0.25">
      <c r="A5" s="135" t="s">
        <v>5</v>
      </c>
      <c r="B5" s="134" t="s">
        <v>11</v>
      </c>
      <c r="C5" s="135" t="s">
        <v>8</v>
      </c>
      <c r="D5" s="136" t="s">
        <v>30</v>
      </c>
      <c r="E5" s="138" t="s">
        <v>24</v>
      </c>
      <c r="F5" s="198"/>
    </row>
    <row r="6" spans="1:16" x14ac:dyDescent="0.25">
      <c r="A6" s="139"/>
      <c r="B6" s="134" t="s">
        <v>12</v>
      </c>
      <c r="C6" s="140" t="s">
        <v>32</v>
      </c>
      <c r="D6" s="136" t="s">
        <v>3</v>
      </c>
      <c r="E6" s="141"/>
      <c r="F6" s="198"/>
    </row>
    <row r="7" spans="1:16" x14ac:dyDescent="0.25">
      <c r="A7" s="135"/>
      <c r="B7" s="134"/>
      <c r="C7" s="135" t="s">
        <v>33</v>
      </c>
      <c r="D7" s="136"/>
      <c r="E7" s="138"/>
      <c r="F7" s="198"/>
    </row>
    <row r="8" spans="1:16" x14ac:dyDescent="0.25">
      <c r="A8" s="135"/>
      <c r="B8" s="134"/>
      <c r="C8" s="140" t="s">
        <v>34</v>
      </c>
      <c r="D8" s="136"/>
      <c r="E8" s="138"/>
      <c r="F8" s="199"/>
    </row>
    <row r="9" spans="1:16" x14ac:dyDescent="0.25">
      <c r="A9" s="142">
        <v>1</v>
      </c>
      <c r="B9" s="143">
        <v>2</v>
      </c>
      <c r="C9" s="143">
        <v>3</v>
      </c>
      <c r="D9" s="144" t="s">
        <v>1</v>
      </c>
      <c r="E9" s="144" t="s">
        <v>25</v>
      </c>
      <c r="F9" s="144" t="s">
        <v>26</v>
      </c>
    </row>
    <row r="10" spans="1:16" ht="54.75" customHeight="1" x14ac:dyDescent="0.3">
      <c r="A10" s="145" t="s">
        <v>39</v>
      </c>
      <c r="B10" s="146" t="s">
        <v>14</v>
      </c>
      <c r="C10" s="147" t="s">
        <v>28</v>
      </c>
      <c r="D10" s="148">
        <v>416100</v>
      </c>
      <c r="E10" s="148">
        <v>597176.86</v>
      </c>
      <c r="F10" s="148">
        <f>D10-E10</f>
        <v>-181076.86</v>
      </c>
    </row>
    <row r="11" spans="1:16" ht="57" customHeight="1" x14ac:dyDescent="0.3">
      <c r="A11" s="145" t="s">
        <v>558</v>
      </c>
      <c r="B11" s="149" t="s">
        <v>16</v>
      </c>
      <c r="C11" s="150" t="str">
        <f>C10</f>
        <v>Х</v>
      </c>
      <c r="D11" s="148" t="s">
        <v>108</v>
      </c>
      <c r="E11" s="148">
        <f>E12</f>
        <v>409300</v>
      </c>
      <c r="F11" s="147" t="s">
        <v>606</v>
      </c>
      <c r="G11" s="28"/>
      <c r="H11" s="28"/>
      <c r="I11" s="28"/>
      <c r="J11" s="28"/>
      <c r="K11" s="26"/>
      <c r="L11" s="26"/>
      <c r="M11" s="26"/>
      <c r="N11" s="26"/>
      <c r="O11" s="26"/>
      <c r="P11" s="26"/>
    </row>
    <row r="12" spans="1:16" ht="57" customHeight="1" x14ac:dyDescent="0.3">
      <c r="A12" s="151" t="s">
        <v>544</v>
      </c>
      <c r="B12" s="152" t="s">
        <v>16</v>
      </c>
      <c r="C12" s="152" t="s">
        <v>525</v>
      </c>
      <c r="D12" s="150" t="s">
        <v>108</v>
      </c>
      <c r="E12" s="150">
        <f>E13</f>
        <v>409300</v>
      </c>
      <c r="F12" s="147" t="s">
        <v>606</v>
      </c>
      <c r="G12" s="28"/>
      <c r="H12" s="28"/>
      <c r="I12" s="28"/>
      <c r="J12" s="28"/>
      <c r="K12" s="26"/>
      <c r="L12" s="26"/>
      <c r="M12" s="26"/>
      <c r="N12" s="26"/>
      <c r="O12" s="26"/>
      <c r="P12" s="26"/>
    </row>
    <row r="13" spans="1:16" ht="54" x14ac:dyDescent="0.3">
      <c r="A13" s="151" t="s">
        <v>526</v>
      </c>
      <c r="B13" s="152" t="s">
        <v>16</v>
      </c>
      <c r="C13" s="152" t="s">
        <v>527</v>
      </c>
      <c r="D13" s="150" t="s">
        <v>108</v>
      </c>
      <c r="E13" s="150">
        <f>E14</f>
        <v>409300</v>
      </c>
      <c r="F13" s="147" t="s">
        <v>606</v>
      </c>
      <c r="G13" s="28"/>
      <c r="H13" s="28"/>
      <c r="I13" s="28"/>
      <c r="J13" s="28"/>
      <c r="K13" s="26"/>
      <c r="L13" s="26"/>
      <c r="M13" s="26"/>
      <c r="N13" s="26"/>
      <c r="O13" s="26"/>
      <c r="P13" s="26"/>
    </row>
    <row r="14" spans="1:16" ht="54" x14ac:dyDescent="0.3">
      <c r="A14" s="151" t="s">
        <v>528</v>
      </c>
      <c r="B14" s="152" t="s">
        <v>16</v>
      </c>
      <c r="C14" s="152" t="s">
        <v>529</v>
      </c>
      <c r="D14" s="150">
        <v>409300</v>
      </c>
      <c r="E14" s="150">
        <f>E15</f>
        <v>409300</v>
      </c>
      <c r="F14" s="147" t="s">
        <v>108</v>
      </c>
      <c r="G14" s="28"/>
      <c r="H14" s="28"/>
      <c r="I14" s="28"/>
      <c r="J14" s="28"/>
      <c r="K14" s="26"/>
      <c r="L14" s="26"/>
      <c r="M14" s="26"/>
      <c r="N14" s="26"/>
      <c r="O14" s="26"/>
      <c r="P14" s="26"/>
    </row>
    <row r="15" spans="1:16" ht="72" x14ac:dyDescent="0.3">
      <c r="A15" s="151" t="s">
        <v>533</v>
      </c>
      <c r="B15" s="152" t="s">
        <v>16</v>
      </c>
      <c r="C15" s="152" t="s">
        <v>534</v>
      </c>
      <c r="D15" s="150">
        <f t="shared" ref="D15" si="0">D14</f>
        <v>409300</v>
      </c>
      <c r="E15" s="150">
        <v>409300</v>
      </c>
      <c r="F15" s="147" t="s">
        <v>108</v>
      </c>
      <c r="G15" s="28"/>
      <c r="H15" s="28"/>
      <c r="I15" s="28"/>
      <c r="J15" s="28"/>
      <c r="K15" s="26"/>
      <c r="L15" s="26"/>
      <c r="M15" s="26"/>
      <c r="N15" s="26"/>
      <c r="O15" s="26"/>
      <c r="P15" s="26"/>
    </row>
    <row r="16" spans="1:16" ht="72" x14ac:dyDescent="0.3">
      <c r="A16" s="151" t="s">
        <v>530</v>
      </c>
      <c r="B16" s="152" t="s">
        <v>16</v>
      </c>
      <c r="C16" s="152" t="s">
        <v>531</v>
      </c>
      <c r="D16" s="150">
        <v>-409300</v>
      </c>
      <c r="E16" s="150" t="s">
        <v>108</v>
      </c>
      <c r="F16" s="147" t="s">
        <v>559</v>
      </c>
      <c r="G16" s="28"/>
      <c r="H16" s="28"/>
      <c r="I16" s="28"/>
      <c r="J16" s="28"/>
      <c r="K16" s="26"/>
      <c r="L16" s="26"/>
      <c r="M16" s="26"/>
      <c r="N16" s="26"/>
      <c r="O16" s="26"/>
      <c r="P16" s="26"/>
    </row>
    <row r="17" spans="1:256" ht="72" x14ac:dyDescent="0.3">
      <c r="A17" s="151" t="s">
        <v>535</v>
      </c>
      <c r="B17" s="152" t="s">
        <v>16</v>
      </c>
      <c r="C17" s="152" t="s">
        <v>536</v>
      </c>
      <c r="D17" s="150">
        <v>-409300</v>
      </c>
      <c r="E17" s="150" t="str">
        <f>E16</f>
        <v>-</v>
      </c>
      <c r="F17" s="147" t="s">
        <v>559</v>
      </c>
      <c r="G17" s="28"/>
      <c r="H17" s="28"/>
      <c r="I17" s="28"/>
      <c r="J17" s="28"/>
      <c r="K17" s="26"/>
      <c r="L17" s="26"/>
      <c r="M17" s="26"/>
      <c r="N17" s="26"/>
      <c r="O17" s="26"/>
      <c r="P17" s="26"/>
    </row>
    <row r="18" spans="1:256" ht="41.25" customHeight="1" x14ac:dyDescent="0.3">
      <c r="A18" s="145" t="s">
        <v>40</v>
      </c>
      <c r="B18" s="146" t="s">
        <v>17</v>
      </c>
      <c r="C18" s="147" t="s">
        <v>28</v>
      </c>
      <c r="D18" s="147" t="s">
        <v>108</v>
      </c>
      <c r="E18" s="148" t="s">
        <v>108</v>
      </c>
      <c r="F18" s="147" t="s">
        <v>108</v>
      </c>
      <c r="G18" s="29"/>
      <c r="H18" s="29"/>
      <c r="I18" s="29"/>
      <c r="J18" s="29"/>
      <c r="K18" s="26"/>
      <c r="L18" s="26"/>
      <c r="M18" s="26"/>
      <c r="N18" s="26"/>
      <c r="O18" s="26"/>
      <c r="P18" s="26"/>
    </row>
    <row r="19" spans="1:256" ht="49.5" customHeight="1" x14ac:dyDescent="0.3">
      <c r="A19" s="145" t="s">
        <v>545</v>
      </c>
      <c r="B19" s="146" t="s">
        <v>15</v>
      </c>
      <c r="C19" s="153" t="s">
        <v>532</v>
      </c>
      <c r="D19" s="147" t="s">
        <v>546</v>
      </c>
      <c r="E19" s="148">
        <f>E20</f>
        <v>187876.8599999994</v>
      </c>
      <c r="F19" s="147" t="s">
        <v>607</v>
      </c>
      <c r="G19" s="29"/>
      <c r="H19" s="29"/>
      <c r="I19" s="29"/>
      <c r="J19" s="29"/>
      <c r="K19" s="26"/>
      <c r="L19" s="26"/>
      <c r="M19" s="26"/>
      <c r="N19" s="26"/>
      <c r="O19" s="26"/>
      <c r="P19" s="26"/>
    </row>
    <row r="20" spans="1:256" ht="60.75" customHeight="1" x14ac:dyDescent="0.3">
      <c r="A20" s="145" t="s">
        <v>547</v>
      </c>
      <c r="B20" s="146" t="s">
        <v>15</v>
      </c>
      <c r="C20" s="153" t="s">
        <v>111</v>
      </c>
      <c r="D20" s="148">
        <v>416100</v>
      </c>
      <c r="E20" s="148">
        <f>E24+E28</f>
        <v>187876.8599999994</v>
      </c>
      <c r="F20" s="154">
        <v>228223.14</v>
      </c>
      <c r="G20" s="29"/>
      <c r="H20" s="29"/>
      <c r="I20" s="29"/>
      <c r="J20" s="29"/>
      <c r="K20" s="26"/>
      <c r="L20" s="26"/>
      <c r="M20" s="26"/>
      <c r="N20" s="26"/>
      <c r="O20" s="26"/>
      <c r="P20" s="26"/>
    </row>
    <row r="21" spans="1:256" ht="39.75" customHeight="1" x14ac:dyDescent="0.3">
      <c r="A21" s="155" t="s">
        <v>548</v>
      </c>
      <c r="B21" s="146" t="s">
        <v>18</v>
      </c>
      <c r="C21" s="153" t="s">
        <v>112</v>
      </c>
      <c r="D21" s="156">
        <v>-13690800</v>
      </c>
      <c r="E21" s="157">
        <f>E23+E70</f>
        <v>-8100185.9500000002</v>
      </c>
      <c r="F21" s="147" t="s">
        <v>28</v>
      </c>
      <c r="G21" s="30"/>
      <c r="H21" s="30"/>
      <c r="I21" s="30"/>
      <c r="J21" s="30"/>
      <c r="K21" s="26"/>
      <c r="L21" s="26"/>
      <c r="M21" s="26"/>
      <c r="N21" s="26"/>
      <c r="O21" s="26"/>
      <c r="P21" s="26"/>
    </row>
    <row r="22" spans="1:256" ht="55.5" customHeight="1" x14ac:dyDescent="0.3">
      <c r="A22" s="155" t="s">
        <v>549</v>
      </c>
      <c r="B22" s="146" t="s">
        <v>18</v>
      </c>
      <c r="C22" s="153" t="s">
        <v>113</v>
      </c>
      <c r="D22" s="156">
        <f>D21</f>
        <v>-13690800</v>
      </c>
      <c r="E22" s="156">
        <f>E23</f>
        <v>-8100185.9500000002</v>
      </c>
      <c r="F22" s="147" t="s">
        <v>28</v>
      </c>
      <c r="G22" s="30"/>
      <c r="H22" s="30"/>
      <c r="I22" s="30"/>
      <c r="J22" s="30"/>
      <c r="K22" s="26"/>
      <c r="L22" s="26"/>
      <c r="M22" s="26"/>
      <c r="N22" s="26"/>
      <c r="O22" s="26"/>
      <c r="P22" s="26"/>
    </row>
    <row r="23" spans="1:256" ht="54" customHeight="1" x14ac:dyDescent="0.3">
      <c r="A23" s="155" t="s">
        <v>550</v>
      </c>
      <c r="B23" s="146" t="s">
        <v>18</v>
      </c>
      <c r="C23" s="153" t="s">
        <v>114</v>
      </c>
      <c r="D23" s="156">
        <f>D22</f>
        <v>-13690800</v>
      </c>
      <c r="E23" s="156">
        <f>E24</f>
        <v>-8100185.9500000002</v>
      </c>
      <c r="F23" s="158" t="s">
        <v>28</v>
      </c>
      <c r="G23" s="30"/>
      <c r="H23" s="30"/>
      <c r="I23" s="30"/>
      <c r="J23" s="30"/>
      <c r="K23" s="26"/>
      <c r="L23" s="26"/>
      <c r="M23" s="26"/>
      <c r="N23" s="26"/>
      <c r="O23" s="26"/>
      <c r="P23" s="26"/>
    </row>
    <row r="24" spans="1:256" ht="48.75" customHeight="1" x14ac:dyDescent="0.3">
      <c r="A24" s="155" t="s">
        <v>551</v>
      </c>
      <c r="B24" s="146" t="s">
        <v>18</v>
      </c>
      <c r="C24" s="153" t="s">
        <v>552</v>
      </c>
      <c r="D24" s="156">
        <f>D23</f>
        <v>-13690800</v>
      </c>
      <c r="E24" s="156">
        <v>-8100185.9500000002</v>
      </c>
      <c r="F24" s="147" t="s">
        <v>28</v>
      </c>
      <c r="G24" s="30"/>
      <c r="H24" s="30"/>
      <c r="I24" s="30"/>
      <c r="J24" s="30"/>
      <c r="K24" s="26"/>
      <c r="L24" s="26"/>
      <c r="M24" s="26"/>
      <c r="N24" s="26"/>
      <c r="O24" s="26"/>
      <c r="P24" s="26"/>
    </row>
    <row r="25" spans="1:256" ht="39.75" customHeight="1" x14ac:dyDescent="0.3">
      <c r="A25" s="155" t="s">
        <v>553</v>
      </c>
      <c r="B25" s="146" t="s">
        <v>19</v>
      </c>
      <c r="C25" s="153" t="s">
        <v>115</v>
      </c>
      <c r="D25" s="156">
        <f t="shared" ref="D25:E27" si="1">D26</f>
        <v>14106900</v>
      </c>
      <c r="E25" s="148">
        <f t="shared" si="1"/>
        <v>8288062.8099999996</v>
      </c>
      <c r="F25" s="158" t="s">
        <v>28</v>
      </c>
      <c r="G25" s="30"/>
      <c r="H25" s="30"/>
      <c r="I25" s="30"/>
      <c r="J25" s="30"/>
      <c r="K25" s="26"/>
      <c r="L25" s="26"/>
      <c r="M25" s="26"/>
      <c r="N25" s="26"/>
      <c r="O25" s="26"/>
      <c r="P25" s="26"/>
    </row>
    <row r="26" spans="1:256" ht="36.75" customHeight="1" x14ac:dyDescent="0.3">
      <c r="A26" s="155" t="s">
        <v>554</v>
      </c>
      <c r="B26" s="146" t="s">
        <v>19</v>
      </c>
      <c r="C26" s="153" t="s">
        <v>116</v>
      </c>
      <c r="D26" s="156">
        <f t="shared" si="1"/>
        <v>14106900</v>
      </c>
      <c r="E26" s="148">
        <f t="shared" si="1"/>
        <v>8288062.8099999996</v>
      </c>
      <c r="F26" s="147" t="s">
        <v>28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256" ht="36.75" customHeight="1" x14ac:dyDescent="0.3">
      <c r="A27" s="155" t="s">
        <v>555</v>
      </c>
      <c r="B27" s="146" t="s">
        <v>19</v>
      </c>
      <c r="C27" s="153" t="s">
        <v>117</v>
      </c>
      <c r="D27" s="156">
        <f t="shared" si="1"/>
        <v>14106900</v>
      </c>
      <c r="E27" s="148">
        <f t="shared" si="1"/>
        <v>8288062.8099999996</v>
      </c>
      <c r="F27" s="147" t="s">
        <v>28</v>
      </c>
      <c r="G27" s="30"/>
      <c r="H27" s="30"/>
      <c r="I27" s="30"/>
      <c r="J27" s="3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32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256" ht="40.5" customHeight="1" x14ac:dyDescent="0.3">
      <c r="A28" s="155" t="s">
        <v>556</v>
      </c>
      <c r="B28" s="146" t="s">
        <v>19</v>
      </c>
      <c r="C28" s="153" t="s">
        <v>557</v>
      </c>
      <c r="D28" s="148">
        <v>14106900</v>
      </c>
      <c r="E28" s="148">
        <v>8288062.8099999996</v>
      </c>
      <c r="F28" s="147" t="s">
        <v>28</v>
      </c>
      <c r="G28" s="30"/>
      <c r="H28" s="30"/>
      <c r="I28" s="30"/>
      <c r="J28" s="3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32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</row>
    <row r="29" spans="1:256" s="63" customFormat="1" ht="36.75" customHeight="1" x14ac:dyDescent="0.25">
      <c r="A29" s="159"/>
      <c r="B29" s="160"/>
      <c r="C29" s="160" t="s">
        <v>110</v>
      </c>
      <c r="D29" s="160"/>
      <c r="E29" s="160"/>
      <c r="F29" s="160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32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8" customHeight="1" x14ac:dyDescent="0.25">
      <c r="A30" s="201" t="s">
        <v>178</v>
      </c>
      <c r="B30" s="201"/>
      <c r="C30" s="201"/>
      <c r="D30" s="201"/>
      <c r="E30" s="201"/>
      <c r="F30" s="201"/>
      <c r="G30" s="30"/>
      <c r="H30" s="30"/>
      <c r="I30" s="30"/>
      <c r="J30" s="3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32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</row>
    <row r="31" spans="1:256" ht="15" customHeight="1" x14ac:dyDescent="0.25">
      <c r="A31" s="202"/>
      <c r="B31" s="202"/>
      <c r="C31" s="202"/>
      <c r="D31" s="202"/>
      <c r="E31" s="202"/>
      <c r="F31" s="202"/>
      <c r="G31" s="33"/>
      <c r="H31" s="33"/>
      <c r="I31" s="34"/>
      <c r="J31" s="34"/>
      <c r="K31" s="34"/>
      <c r="L31" s="34"/>
      <c r="M31" s="34"/>
      <c r="N31" s="34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34"/>
      <c r="AH31" s="34"/>
      <c r="AI31" s="34"/>
      <c r="AJ31" s="34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</row>
    <row r="32" spans="1:256" ht="25.5" hidden="1" customHeight="1" x14ac:dyDescent="0.3">
      <c r="A32" s="161"/>
      <c r="B32" s="161"/>
      <c r="C32" s="161"/>
      <c r="D32" s="161"/>
      <c r="E32" s="161"/>
      <c r="F32" s="161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ht="27.75" hidden="1" customHeight="1" x14ac:dyDescent="0.3">
      <c r="A33" s="161"/>
      <c r="B33" s="161"/>
      <c r="C33" s="161"/>
      <c r="D33" s="161"/>
      <c r="E33" s="161"/>
      <c r="F33" s="161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34"/>
      <c r="AS33" s="34"/>
      <c r="AT33" s="34"/>
      <c r="AU33" s="34"/>
      <c r="AV33" s="196"/>
      <c r="AW33" s="196"/>
      <c r="AX33" s="196"/>
      <c r="AY33" s="196"/>
      <c r="AZ33" s="196"/>
    </row>
    <row r="34" spans="1:52" ht="12.75" hidden="1" customHeight="1" x14ac:dyDescent="0.3">
      <c r="A34" s="161"/>
      <c r="B34" s="161"/>
      <c r="C34" s="161"/>
      <c r="D34" s="161"/>
      <c r="E34" s="161"/>
      <c r="F34" s="161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34"/>
      <c r="AS34" s="34"/>
      <c r="AT34" s="34"/>
      <c r="AU34" s="34"/>
      <c r="AV34" s="203"/>
      <c r="AW34" s="203"/>
      <c r="AX34" s="203"/>
      <c r="AY34" s="203"/>
      <c r="AZ34" s="203"/>
    </row>
    <row r="35" spans="1:52" ht="12.75" hidden="1" customHeight="1" x14ac:dyDescent="0.3">
      <c r="A35" s="161"/>
      <c r="B35" s="161"/>
      <c r="C35" s="161"/>
      <c r="D35" s="161"/>
      <c r="E35" s="161"/>
      <c r="F35" s="161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64"/>
      <c r="AS35" s="64"/>
      <c r="AT35" s="64"/>
      <c r="AU35" s="64"/>
      <c r="AV35" s="34"/>
      <c r="AW35" s="34"/>
      <c r="AX35" s="34"/>
      <c r="AY35" s="34"/>
      <c r="AZ35" s="34"/>
    </row>
    <row r="36" spans="1:52" ht="12.75" hidden="1" customHeight="1" x14ac:dyDescent="0.3">
      <c r="A36" s="161"/>
      <c r="B36" s="161"/>
      <c r="C36" s="161"/>
      <c r="D36" s="161"/>
      <c r="E36" s="161"/>
      <c r="F36" s="161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34"/>
      <c r="AL36" s="34"/>
      <c r="AM36" s="34"/>
      <c r="AN36" s="34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</row>
    <row r="37" spans="1:52" ht="0.75" hidden="1" customHeight="1" x14ac:dyDescent="0.3">
      <c r="A37" s="161"/>
      <c r="B37" s="161"/>
      <c r="C37" s="161"/>
      <c r="D37" s="161"/>
      <c r="E37" s="161"/>
      <c r="F37" s="161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34"/>
      <c r="AL37" s="34"/>
      <c r="AM37" s="34"/>
      <c r="AN37" s="34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</row>
    <row r="38" spans="1:52" ht="24.75" customHeight="1" x14ac:dyDescent="0.3">
      <c r="A38" s="162" t="s">
        <v>183</v>
      </c>
      <c r="B38" s="163"/>
      <c r="C38" s="164"/>
      <c r="D38" s="164"/>
      <c r="E38" s="164"/>
      <c r="F38" s="164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5"/>
      <c r="AV38" s="34"/>
      <c r="AW38" s="34"/>
      <c r="AX38" s="34"/>
      <c r="AY38" s="34"/>
      <c r="AZ38" s="34"/>
    </row>
    <row r="39" spans="1:52" ht="20.25" x14ac:dyDescent="0.3">
      <c r="A39" s="165" t="s">
        <v>126</v>
      </c>
      <c r="B39" s="163"/>
      <c r="C39" s="164"/>
      <c r="D39" s="164"/>
      <c r="E39" s="164"/>
      <c r="F39" s="16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20.25" x14ac:dyDescent="0.3">
      <c r="A40" s="162" t="s">
        <v>180</v>
      </c>
      <c r="B40" s="163"/>
      <c r="C40" s="164"/>
      <c r="D40" s="164"/>
      <c r="E40" s="164"/>
      <c r="F40" s="164"/>
    </row>
    <row r="41" spans="1:52" x14ac:dyDescent="0.25">
      <c r="A41" s="124"/>
      <c r="B41" s="166"/>
      <c r="C41" s="167"/>
      <c r="D41" s="167"/>
      <c r="E41" s="167"/>
      <c r="F41" s="167"/>
    </row>
    <row r="42" spans="1:52" x14ac:dyDescent="0.25">
      <c r="A42" s="124"/>
      <c r="B42" s="166"/>
      <c r="C42" s="167"/>
      <c r="D42" s="167"/>
      <c r="E42" s="167"/>
      <c r="F42" s="167"/>
    </row>
    <row r="43" spans="1:52" x14ac:dyDescent="0.25">
      <c r="A43" s="124" t="s">
        <v>604</v>
      </c>
      <c r="B43" s="166"/>
      <c r="C43" s="167"/>
      <c r="D43" s="167"/>
      <c r="E43" s="167"/>
      <c r="F43" s="167"/>
    </row>
    <row r="44" spans="1:52" x14ac:dyDescent="0.25">
      <c r="A44" s="37"/>
      <c r="B44" s="36"/>
      <c r="C44" s="21"/>
      <c r="D44" s="21"/>
      <c r="E44" s="21"/>
      <c r="F44" s="21"/>
    </row>
    <row r="45" spans="1:52" x14ac:dyDescent="0.25">
      <c r="A45" s="37"/>
      <c r="B45" s="36"/>
      <c r="C45" s="21"/>
      <c r="D45" s="21"/>
      <c r="E45" s="21"/>
      <c r="F45" s="21"/>
    </row>
    <row r="46" spans="1:52" x14ac:dyDescent="0.25">
      <c r="A46" s="37"/>
      <c r="B46" s="36"/>
      <c r="C46" s="21"/>
      <c r="D46" s="21"/>
      <c r="E46" s="21"/>
      <c r="F46" s="21"/>
    </row>
    <row r="47" spans="1:52" x14ac:dyDescent="0.25">
      <c r="A47" s="37"/>
      <c r="B47" s="36"/>
      <c r="C47" s="21"/>
      <c r="D47" s="21"/>
      <c r="E47" s="21"/>
      <c r="F47" s="21"/>
    </row>
    <row r="48" spans="1:52" x14ac:dyDescent="0.25">
      <c r="A48" s="37"/>
      <c r="B48" s="36"/>
      <c r="C48" s="21"/>
      <c r="D48" s="21"/>
      <c r="E48" s="21"/>
      <c r="F48" s="21"/>
    </row>
    <row r="49" spans="1:4" x14ac:dyDescent="0.25">
      <c r="A49" s="16"/>
      <c r="B49" s="16"/>
      <c r="C49" s="38"/>
      <c r="D49" s="39"/>
    </row>
    <row r="50" spans="1:4" x14ac:dyDescent="0.25">
      <c r="A50" s="16"/>
      <c r="B50" s="16"/>
      <c r="C50" s="38"/>
      <c r="D50" s="39"/>
    </row>
    <row r="51" spans="1:4" x14ac:dyDescent="0.25">
      <c r="A51" s="16"/>
      <c r="B51" s="16"/>
      <c r="C51" s="38"/>
      <c r="D51" s="39"/>
    </row>
    <row r="52" spans="1:4" x14ac:dyDescent="0.25">
      <c r="A52" s="16"/>
      <c r="B52" s="16"/>
      <c r="C52" s="38"/>
      <c r="D52" s="39"/>
    </row>
    <row r="53" spans="1:4" x14ac:dyDescent="0.25">
      <c r="A53" s="16"/>
      <c r="B53" s="16"/>
      <c r="C53" s="38"/>
      <c r="D53" s="39"/>
    </row>
    <row r="54" spans="1:4" x14ac:dyDescent="0.25">
      <c r="A54" s="16"/>
      <c r="B54" s="16"/>
      <c r="C54" s="38"/>
      <c r="D54" s="39"/>
    </row>
    <row r="55" spans="1:4" x14ac:dyDescent="0.25">
      <c r="A55" s="16"/>
      <c r="B55" s="16"/>
      <c r="C55" s="38"/>
      <c r="D55" s="39"/>
    </row>
    <row r="56" spans="1:4" x14ac:dyDescent="0.25">
      <c r="A56" s="16"/>
      <c r="B56" s="16"/>
      <c r="C56" s="38"/>
      <c r="D56" s="39"/>
    </row>
    <row r="57" spans="1:4" x14ac:dyDescent="0.25">
      <c r="A57" s="16"/>
      <c r="B57" s="16"/>
      <c r="C57" s="38"/>
      <c r="D57" s="39"/>
    </row>
    <row r="58" spans="1:4" x14ac:dyDescent="0.25">
      <c r="A58" s="16"/>
      <c r="B58" s="16"/>
      <c r="C58" s="38"/>
      <c r="D58" s="39"/>
    </row>
    <row r="59" spans="1:4" x14ac:dyDescent="0.25">
      <c r="A59" s="16"/>
      <c r="B59" s="16"/>
      <c r="C59" s="38"/>
      <c r="D59" s="39"/>
    </row>
    <row r="60" spans="1:4" x14ac:dyDescent="0.25">
      <c r="A60" s="16"/>
      <c r="B60" s="16"/>
      <c r="C60" s="38"/>
      <c r="D60" s="39"/>
    </row>
    <row r="61" spans="1:4" x14ac:dyDescent="0.25">
      <c r="A61" s="16"/>
      <c r="B61" s="16"/>
      <c r="C61" s="38"/>
      <c r="D61" s="39"/>
    </row>
    <row r="62" spans="1:4" x14ac:dyDescent="0.25">
      <c r="A62" s="16"/>
      <c r="B62" s="16"/>
      <c r="C62" s="38"/>
      <c r="D62" s="39"/>
    </row>
    <row r="63" spans="1:4" x14ac:dyDescent="0.25">
      <c r="A63" s="16"/>
      <c r="B63" s="16"/>
      <c r="C63" s="38"/>
      <c r="D63" s="39"/>
    </row>
    <row r="64" spans="1:4" x14ac:dyDescent="0.25">
      <c r="A64" s="16"/>
      <c r="B64" s="16"/>
      <c r="C64" s="38"/>
      <c r="D64" s="39"/>
    </row>
    <row r="65" spans="1:4" x14ac:dyDescent="0.25">
      <c r="A65" s="16"/>
      <c r="B65" s="16"/>
      <c r="C65" s="38"/>
      <c r="D65" s="39"/>
    </row>
    <row r="66" spans="1:4" x14ac:dyDescent="0.25">
      <c r="A66" s="16"/>
      <c r="B66" s="16"/>
      <c r="C66" s="38"/>
      <c r="D66" s="39"/>
    </row>
    <row r="67" spans="1:4" x14ac:dyDescent="0.25">
      <c r="A67" s="16"/>
      <c r="B67" s="16"/>
      <c r="C67" s="38"/>
      <c r="D67" s="39"/>
    </row>
    <row r="68" spans="1:4" x14ac:dyDescent="0.25">
      <c r="A68" s="16"/>
      <c r="B68" s="16"/>
      <c r="C68" s="38"/>
      <c r="D68" s="39"/>
    </row>
    <row r="69" spans="1:4" x14ac:dyDescent="0.25">
      <c r="A69" s="16"/>
    </row>
    <row r="71" spans="1:4" x14ac:dyDescent="0.25">
      <c r="A71" s="38"/>
      <c r="B71" s="38"/>
      <c r="C71" s="23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2015-12-01T18:12:25Z</cp:lastPrinted>
  <dcterms:created xsi:type="dcterms:W3CDTF">1999-06-18T11:49:53Z</dcterms:created>
  <dcterms:modified xsi:type="dcterms:W3CDTF">2015-12-10T13:57:07Z</dcterms:modified>
</cp:coreProperties>
</file>