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<sst xmlns="http://schemas.openxmlformats.org/spreadsheetml/2006/main" count="1031" uniqueCount="519">
  <si>
    <t xml:space="preserve">                                                                                     ОТЧЕТ ОБ ИСПОЛНЕНИИ БЮДЖЕТА</t>
  </si>
  <si>
    <t>КОДЫ</t>
  </si>
  <si>
    <t xml:space="preserve">                                                         Форма по ОКУД</t>
  </si>
  <si>
    <t>0503117</t>
  </si>
  <si>
    <t>на 1 июля 2015 года</t>
  </si>
  <si>
    <t xml:space="preserve">                    Дата</t>
  </si>
  <si>
    <t>01.07.2015</t>
  </si>
  <si>
    <t>Наименование</t>
  </si>
  <si>
    <t xml:space="preserve">    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</si>
  <si>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</si>
  <si>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</si>
  <si>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 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</si>
  <si>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</si>
  <si>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"  </t>
    </r>
    <r>
      <rPr>
        <sz val="12"/>
        <rFont val="Arial Cyr"/>
        <family val="2"/>
      </rPr>
      <t>Муниципальное образование Углеродовское городское поселение "</t>
    </r>
  </si>
  <si>
    <t xml:space="preserve">            по ОКТМО</t>
  </si>
  <si>
    <t>60626165</t>
  </si>
  <si>
    <r>
      <t>Периодичность</t>
    </r>
    <r>
      <rPr>
        <sz val="14"/>
        <rFont val="Arial Cyr"/>
        <family val="2"/>
      </rPr>
      <t>:  месячная,квартальная,годовая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</si>
  <si>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</si>
  <si>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 xml:space="preserve">                     1. Доходы бюджета</t>
  </si>
  <si>
    <t>383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</si>
  <si>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</si>
  <si>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</si>
  <si>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</si>
  <si>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</si>
  <si>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</si>
  <si>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</si>
  <si>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</si>
  <si>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</si>
  <si>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</si>
  <si>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</si>
  <si>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</si>
  <si>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</si>
  <si>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</si>
  <si>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</si>
  <si>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</si>
  <si>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</si>
  <si>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</si>
  <si>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</si>
  <si>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</si>
  <si>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</si>
  <si>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</si>
  <si>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</si>
  <si>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</si>
  <si>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</si>
  <si>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</si>
  <si>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</si>
  <si>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</si>
  <si>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</si>
  <si>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</si>
  <si>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</si>
  <si>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</si>
  <si>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</si>
  <si>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</si>
  <si>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</si>
  <si>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</si>
  <si>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</si>
  <si>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</si>
  <si>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</si>
  <si>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</si>
  <si>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</si>
  <si>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</si>
  <si>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</si>
  <si>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</si>
  <si>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</si>
  <si>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</si>
  <si>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</si>
  <si>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</si>
  <si>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</si>
  <si>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</si>
  <si>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</si>
  <si>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-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</si>
  <si>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</si>
  <si>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</si>
  <si>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</si>
  <si>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</si>
  <si>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</si>
  <si>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</si>
  <si>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</si>
  <si>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</si>
  <si>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</si>
  <si>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</si>
  <si>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</si>
  <si>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</si>
  <si>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Земельный налог 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</si>
  <si>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</si>
  <si>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</si>
  <si>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</si>
  <si>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</si>
  <si>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</si>
  <si>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</si>
  <si>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</si>
  <si>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 земельным участком, расположенным в границах городских поселений</t>
  </si>
  <si>
    <t>000 1 06 06043 13 0000 110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</si>
  <si>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</si>
  <si>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</si>
  <si>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</si>
  <si>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</si>
  <si>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</si>
  <si>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</si>
  <si>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</si>
  <si>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</si>
  <si>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</si>
  <si>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</si>
  <si>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</si>
  <si>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</si>
  <si>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</si>
  <si>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</si>
  <si>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</si>
  <si>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</si>
  <si>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</si>
  <si>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</si>
  <si>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</si>
  <si>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</si>
  <si>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</si>
  <si>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</si>
  <si>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</si>
  <si>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</si>
  <si>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</si>
  <si>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000 1 11 05013 13 0000 120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</si>
  <si>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</si>
  <si>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</si>
  <si>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</si>
  <si>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</si>
  <si>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</si>
  <si>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</si>
  <si>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</si>
  <si>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</si>
  <si>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</si>
  <si>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</si>
  <si>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</si>
  <si>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</si>
  <si>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</si>
  <si>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</si>
  <si>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</si>
  <si>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</si>
  <si>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</si>
  <si>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</si>
  <si>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</si>
  <si>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000 2 02 01001 13 0000 151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</si>
  <si>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</si>
  <si>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</si>
  <si>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</si>
  <si>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</si>
  <si>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</si>
  <si>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</si>
  <si>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</si>
  <si>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</si>
  <si>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</si>
  <si>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</si>
  <si>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</si>
  <si>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</si>
  <si>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</si>
  <si>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</si>
  <si>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</si>
  <si>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</si>
  <si>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</si>
  <si>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</si>
  <si>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</si>
  <si>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</si>
  <si>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</si>
  <si>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</si>
  <si>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200</t>
  </si>
  <si>
    <t>Администрация Углеродовского городского поселения</t>
  </si>
  <si>
    <t>951 0000 0000000  000 000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</si>
  <si>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</si>
  <si>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</si>
  <si>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</si>
  <si>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</si>
  <si>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Глава Углеродовского городского поселения</t>
  </si>
  <si>
    <t>951 0102 8810000 000 000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</si>
  <si>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</si>
  <si>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</si>
  <si>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</si>
  <si>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</si>
  <si>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</si>
  <si>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</si>
  <si>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</si>
  <si>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</si>
  <si>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</si>
  <si>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</si>
  <si>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органов,за исключением фонда оплаты труда</t>
  </si>
  <si>
    <t>951 0102 8810011 122 000</t>
  </si>
  <si>
    <t xml:space="preserve">Расходы 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</si>
  <si>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</si>
  <si>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</si>
  <si>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</si>
  <si>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</si>
  <si>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</si>
  <si>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</si>
  <si>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</si>
  <si>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951 0104 0120000 000 000</t>
  </si>
  <si>
    <t>Фонд оплаты труда государственных (муниципальных) органов и взносы по обязательному социальному страхованию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</si>
  <si>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</si>
  <si>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</si>
  <si>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</si>
  <si>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</si>
  <si>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</si>
  <si>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</si>
  <si>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</si>
  <si>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</si>
  <si>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</si>
  <si>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работ, услуг для обеспечения государственных (муниципальных нужд)</t>
  </si>
  <si>
    <t>951 0104 0120019 244 000</t>
  </si>
  <si>
    <t>951 0104 0120019 244 200</t>
  </si>
  <si>
    <t>Оплата работ .услуг</t>
  </si>
  <si>
    <t>951 0104 0120019 244 220</t>
  </si>
  <si>
    <t>Услуги связи</t>
  </si>
  <si>
    <t>951 0104 0120019 244 221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</si>
  <si>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</si>
  <si>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</si>
  <si>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</si>
  <si>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</si>
  <si>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</si>
  <si>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</si>
  <si>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</si>
  <si>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</si>
  <si>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Непрограммные расходы</t>
  </si>
  <si>
    <t>951 0104 9990000 000 000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</si>
  <si>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</si>
  <si>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951 0104 9997239 000 000</t>
  </si>
  <si>
    <t>Прочая закупка товаров, работ, услуг для государственных (муниципальных) нужд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</si>
  <si>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</si>
  <si>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</si>
  <si>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</si>
  <si>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</si>
  <si>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</si>
  <si>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</si>
  <si>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</si>
  <si>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</si>
  <si>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</si>
  <si>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</si>
  <si>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</si>
  <si>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</si>
  <si>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</si>
  <si>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</si>
  <si>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</si>
  <si>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</si>
  <si>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</si>
  <si>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951 0113 0120000 000 000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</si>
  <si>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</si>
  <si>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951 0113 0122013 000 000</t>
  </si>
  <si>
    <t>Уплата иных платежей</t>
  </si>
  <si>
    <t>951 0113 0122013 853 000</t>
  </si>
  <si>
    <t>951 0113 0122013 853 200</t>
  </si>
  <si>
    <t>951 0113 0122013 853 290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</si>
  <si>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</si>
  <si>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951 0113 0128501 000 000</t>
  </si>
  <si>
    <t>951 0113 0128501 540 000</t>
  </si>
  <si>
    <t>951 0113 0128501 540 200</t>
  </si>
  <si>
    <t>Безвозмездные перечисления бюджетам</t>
  </si>
  <si>
    <t>951 0113 0128501 540 250</t>
  </si>
  <si>
    <t>Перечисления другим бюджетам бюджетной системы Российской Федерации</t>
  </si>
  <si>
    <t>951 0113 0128501 540 251</t>
  </si>
  <si>
    <t>Расходы на обеспечение деятельности органа местного самоуправления Углеродовского городского поселения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" Управление муниципальными финансами"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</si>
  <si>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</si>
  <si>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</si>
  <si>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</si>
  <si>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</si>
  <si>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</si>
  <si>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</si>
  <si>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</si>
  <si>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</si>
  <si>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951 0113 0129999 852 290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</si>
  <si>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</si>
  <si>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951 0113 0610000 000 000</t>
  </si>
  <si>
    <t>Расходы на 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"Муниципальная политика"</t>
  </si>
  <si>
    <t>951 0113 0612021 000 000</t>
  </si>
  <si>
    <t>Прочая закупка товаров, работ и услуг для государственных (муниципальных) нужд</t>
  </si>
  <si>
    <t>951 0113 0612021 244 000</t>
  </si>
  <si>
    <t>951 0113 0612021 244 200</t>
  </si>
  <si>
    <t>Оплата работ, услуг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</si>
  <si>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</si>
  <si>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</si>
  <si>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</si>
  <si>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951 0113 0620000 000 000</t>
  </si>
  <si>
    <t>Расходы на официальную публикация нормативно-правовых актов,проектов  и иных информационных материалов в средствах массовой информации Углеродовского городского поселения в рамках подпрограммы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</si>
  <si>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</si>
  <si>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</si>
  <si>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</si>
  <si>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</si>
  <si>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</si>
  <si>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Реализация направления расходов в рамках непрограммных расходов органа местного самоуправления Углеродовского городского поселения</t>
  </si>
  <si>
    <t>951 0113 9999999 000 000</t>
  </si>
  <si>
    <t>951 0113 9999999 852 000</t>
  </si>
  <si>
    <t>951 0113 9999999 852 200</t>
  </si>
  <si>
    <t>951 0113 9999999 852 290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</si>
  <si>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</si>
  <si>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</si>
  <si>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</si>
  <si>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</si>
  <si>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Непрграммные расходы</t>
  </si>
  <si>
    <t xml:space="preserve">951 0203 9990000 000 000 </t>
  </si>
  <si>
    <t>Расходы на осществление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 Углеродовского городского поселения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</si>
  <si>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</si>
  <si>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</si>
  <si>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</si>
  <si>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</si>
  <si>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</si>
  <si>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</si>
  <si>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</si>
  <si>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</si>
  <si>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</si>
  <si>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951 0309 0000000 000 000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</si>
  <si>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</si>
  <si>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</si>
  <si>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</si>
  <si>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951 0309 0312002 000 000</t>
  </si>
  <si>
    <t>951 0309 0312002 244 000</t>
  </si>
  <si>
    <t>951 0309 0312002 244 200</t>
  </si>
  <si>
    <t>951 0309 0312002 244 220</t>
  </si>
  <si>
    <t>951 0309 0312002 244 226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</si>
  <si>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</si>
  <si>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</si>
  <si>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</si>
  <si>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951 0309 0322003 000 000</t>
  </si>
  <si>
    <t>951 0309 0322003 244 000</t>
  </si>
  <si>
    <t>951 0309 0322003 244 200</t>
  </si>
  <si>
    <t>951 0309 0322003 244 220</t>
  </si>
  <si>
    <t>951 0309 0322003 244 226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</si>
  <si>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</si>
  <si>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</si>
  <si>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</si>
  <si>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</si>
  <si>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</si>
  <si>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</si>
  <si>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</si>
  <si>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951 0309 0330000 000 000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</si>
  <si>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</si>
  <si>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951 0309 0332006 000 000</t>
  </si>
  <si>
    <t>Прочая закупка товаров, работ и услуг для обеспечения государственных (муниципальных) нужд</t>
  </si>
  <si>
    <t xml:space="preserve">951 0309 0332006 244 000 </t>
  </si>
  <si>
    <t xml:space="preserve">951 0309 0332006 244 300 </t>
  </si>
  <si>
    <t>951 0309 0332006 244 340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</si>
  <si>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</si>
  <si>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</si>
  <si>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</si>
  <si>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</si>
  <si>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</si>
  <si>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951 0409 0410000 000 000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</si>
  <si>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</si>
  <si>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</si>
  <si>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</si>
  <si>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</si>
  <si>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</si>
  <si>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</si>
  <si>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</si>
  <si>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951 0409 0412020 000 000</t>
  </si>
  <si>
    <t>951 0409 0412020 244 000</t>
  </si>
  <si>
    <t>951 0409 0412020 244 200</t>
  </si>
  <si>
    <t>951 0409 0412020 244 220</t>
  </si>
  <si>
    <t>951 0409 0412020 244 225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</si>
  <si>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</si>
  <si>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</si>
  <si>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</si>
  <si>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</si>
  <si>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</si>
  <si>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</si>
  <si>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</si>
  <si>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</si>
  <si>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</si>
  <si>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</si>
  <si>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</si>
  <si>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</si>
  <si>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</si>
  <si>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</si>
  <si>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</si>
  <si>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</si>
  <si>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</si>
  <si>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</si>
  <si>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</si>
  <si>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</si>
  <si>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</si>
  <si>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</si>
  <si>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</si>
  <si>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</si>
  <si>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Подпрограмма "Развитие жилищно-коммунального хозяйства Углеродовского городского поселения"</t>
  </si>
  <si>
    <t>951 0502 0530000 000 000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</si>
  <si>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</si>
  <si>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951 0502 0532017 000 000</t>
  </si>
  <si>
    <t>Субсидии юридическим лицам (кроме некоммерческих организаций),индивидуальным предпринимателям,  физическим лицам)</t>
  </si>
  <si>
    <t>951 0502 0532017 810 000</t>
  </si>
  <si>
    <t>951 0502 0532017 810 200</t>
  </si>
  <si>
    <t>Безвозмездные перечисления организациям</t>
  </si>
  <si>
    <t>951 0502 0532017 810 240</t>
  </si>
  <si>
    <t>Безвозмездные перечисления организациям, за исключением государственных и муниципальных организаций</t>
  </si>
  <si>
    <t>951 0502 0532017 810 242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</si>
  <si>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</si>
  <si>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</si>
  <si>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</si>
  <si>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</si>
  <si>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</si>
  <si>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</si>
  <si>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</si>
  <si>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951 0502 0532024 000 000</t>
  </si>
  <si>
    <t>951 0502 0532024 244 000</t>
  </si>
  <si>
    <t>951 0502 0532024 244 200</t>
  </si>
  <si>
    <t>951 0502 0532024 244 220</t>
  </si>
  <si>
    <t>951 0502 0532024 244 225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</si>
  <si>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</si>
  <si>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951 0502 0537366 000 000</t>
  </si>
  <si>
    <t>951 0502 0537366 810 000</t>
  </si>
  <si>
    <t>951 0502 0537366 810 200</t>
  </si>
  <si>
    <t>951 0502 0537366 810 240</t>
  </si>
  <si>
    <t>951 0502 0537366 810 242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</si>
  <si>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</si>
  <si>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951 0502 0538503 000 000</t>
  </si>
  <si>
    <t>951 0502 0538503 810 000</t>
  </si>
  <si>
    <t>951 0502 0538503 810 200</t>
  </si>
  <si>
    <t>951 0502 0538503 810 240</t>
  </si>
  <si>
    <t>951 0502 0538503 810 242</t>
  </si>
  <si>
    <t>Благоустройство</t>
  </si>
  <si>
    <t>951 0503 0000000 000 000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</si>
  <si>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</si>
  <si>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951 0503 0510000 000 000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</si>
  <si>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</si>
  <si>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951 0503 0512012 000 000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</si>
  <si>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</si>
  <si>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</si>
  <si>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</si>
  <si>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</si>
  <si>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</si>
  <si>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</si>
  <si>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951 0503 0512012 244 225</t>
  </si>
  <si>
    <t>951 0503 0512012 244 226</t>
  </si>
  <si>
    <t>951 0503 0512012 244 340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</si>
  <si>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</si>
  <si>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951 0503 0520000 000 000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</si>
  <si>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</si>
  <si>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</si>
  <si>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</si>
  <si>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</si>
  <si>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</si>
  <si>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</si>
  <si>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951 0503 0522014 244 226</t>
  </si>
  <si>
    <t>Увеличение стоимости основных средств</t>
  </si>
  <si>
    <t>951 0503 0522014 244 310</t>
  </si>
  <si>
    <t>951 0503 0522014 244 340</t>
  </si>
  <si>
    <t>Культура,кинематография</t>
  </si>
  <si>
    <t>951 0800 0000000 000 000</t>
  </si>
  <si>
    <t>Культура</t>
  </si>
  <si>
    <t>951 0801 0000000 000 000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</si>
  <si>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</si>
  <si>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951 0801 0210000 000 000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</si>
  <si>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</si>
  <si>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</si>
  <si>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</si>
  <si>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</si>
  <si>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</si>
  <si>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</si>
  <si>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t>Социальная политика</t>
  </si>
  <si>
    <t>951 1000 0000000 000 000</t>
  </si>
  <si>
    <t>Пенсионное обеспечение</t>
  </si>
  <si>
    <t>951 1001 0000000 000 000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</si>
  <si>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</si>
  <si>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</si>
  <si>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Расходы на социальную поддержку лиц из числа муниципальных служащих Углеродовского городского поселения</t>
  </si>
  <si>
    <t>951 1001 0631001 000 000</t>
  </si>
  <si>
    <t>Пенсии, выплачиваемые организациями сектора государственного управления</t>
  </si>
  <si>
    <t>951 1001 0631001 312 000</t>
  </si>
  <si>
    <t>951 1001 0631001 312 200</t>
  </si>
  <si>
    <t xml:space="preserve">Социальное обеспечение </t>
  </si>
  <si>
    <t>951 1001 0631001 312 260</t>
  </si>
  <si>
    <t>Пенсии, пособия, выплачиваемые организациями сектора государственного управления</t>
  </si>
  <si>
    <t>951 1001 0631001 312 263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</si>
  <si>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</si>
  <si>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</si>
  <si>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</si>
  <si>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</si>
  <si>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</si>
  <si>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951 1102 0220000 000 000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</si>
  <si>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</si>
  <si>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951 1102 0222016 000 000</t>
  </si>
  <si>
    <t>951 1102 0222016 244 000</t>
  </si>
  <si>
    <t>951 1102 0222016 244 200</t>
  </si>
  <si>
    <t>951 1102 0222016 244 220</t>
  </si>
  <si>
    <t>Транспортные услуги</t>
  </si>
  <si>
    <t>951 1102 0222016 244 222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</si>
  <si>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</si>
  <si>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</si>
  <si>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</si>
  <si>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</si>
  <si>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                  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</si>
  <si>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</si>
  <si>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</si>
  <si>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</si>
  <si>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</si>
  <si>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</si>
  <si>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</si>
  <si>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</si>
  <si>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</si>
  <si>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</si>
  <si>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</si>
  <si>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</si>
  <si>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</si>
  <si>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</si>
  <si>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</si>
  <si>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</si>
  <si>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</si>
  <si>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</si>
  <si>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</si>
  <si>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</si>
  <si>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</si>
  <si>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</si>
  <si>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</si>
  <si>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</si>
  <si>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</si>
  <si>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</si>
  <si>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</si>
  <si>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</si>
  <si>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</si>
  <si>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</si>
  <si>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</si>
  <si>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</si>
  <si>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</si>
  <si>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</si>
  <si>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</si>
  <si>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</si>
  <si>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</si>
  <si>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"02"июля 2015г.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</si>
</sst>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_-* #,##0.00_р_._-;\-* #,##0.00_р_._-;_-* \-??_р_._-;_-@_-"/>
    <numFmt numFmtId="168" formatCode="#,##0.00_ ;\-#,##0.00,"/>
    <numFmt numFmtId="169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/>
    </xf>
    <xf numFmtId="166" fontId="7" fillId="0" borderId="12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7" fontId="7" fillId="0" borderId="12" xfId="0" applyNumberFormat="1" applyFont="1" applyBorder="1" applyAlignment="1">
      <alignment horizontal="center"/>
    </xf>
    <xf numFmtId="168" fontId="7" fillId="0" borderId="16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shrinkToFit="1"/>
    </xf>
    <xf numFmtId="167" fontId="7" fillId="0" borderId="1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9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0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164" fontId="10" fillId="0" borderId="10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0" xfId="0" applyFont="1" applyBorder="1" applyAlignment="1">
      <alignment wrapText="1"/>
    </xf>
    <xf numFmtId="164" fontId="10" fillId="0" borderId="10" xfId="0" applyFont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4" fontId="10" fillId="2" borderId="10" xfId="0" applyFont="1" applyFill="1" applyBorder="1" applyAlignment="1">
      <alignment horizontal="left" vertical="center" wrapText="1"/>
    </xf>
    <xf numFmtId="166" fontId="10" fillId="0" borderId="10" xfId="0" applyNumberFormat="1" applyFont="1" applyBorder="1" applyAlignment="1">
      <alignment horizontal="left" vertical="center" wrapText="1"/>
    </xf>
    <xf numFmtId="167" fontId="6" fillId="0" borderId="10" xfId="0" applyNumberFormat="1" applyFont="1" applyBorder="1" applyAlignment="1">
      <alignment shrinkToFit="1"/>
    </xf>
    <xf numFmtId="167" fontId="6" fillId="0" borderId="10" xfId="0" applyNumberFormat="1" applyFont="1" applyBorder="1" applyAlignment="1">
      <alignment horizontal="right" shrinkToFit="1"/>
    </xf>
    <xf numFmtId="167" fontId="6" fillId="0" borderId="1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5" fillId="2" borderId="10" xfId="0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4" fontId="2" fillId="0" borderId="19" xfId="0" applyFont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0" xfId="0" applyFont="1" applyBorder="1" applyAlignment="1">
      <alignment vertical="center" wrapText="1"/>
    </xf>
    <xf numFmtId="166" fontId="15" fillId="0" borderId="10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0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9" fontId="15" fillId="0" borderId="10" xfId="0" applyNumberFormat="1" applyFont="1" applyBorder="1" applyAlignment="1">
      <alignment horizontal="right"/>
    </xf>
    <xf numFmtId="164" fontId="5" fillId="0" borderId="10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vertical="top"/>
    </xf>
    <xf numFmtId="164" fontId="16" fillId="0" borderId="0" xfId="0" applyFont="1" applyAlignment="1">
      <alignment horizontal="left"/>
    </xf>
    <xf numFmtId="165" fontId="16" fillId="0" borderId="0" xfId="0" applyNumberFormat="1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view="pageBreakPreview" zoomScale="70" zoomScaleSheetLayoutView="70" workbookViewId="0" topLeftCell="A1">
      <selection activeCell="E23" sqref="E23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00390625" style="2" customWidth="1"/>
    <col min="6" max="6" width="23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6"/>
      <c r="F6" s="7" t="s">
        <v>1</v>
      </c>
    </row>
    <row r="7" spans="1:6" ht="15" customHeight="1">
      <c r="A7"/>
      <c r="C7"/>
      <c r="D7" s="8" t="s">
        <v>2</v>
      </c>
      <c r="E7" s="8"/>
      <c r="F7" s="9" t="s">
        <v>3</v>
      </c>
    </row>
    <row r="8" spans="1:6" ht="15.75" customHeight="1">
      <c r="A8" s="8"/>
      <c r="B8" s="8"/>
      <c r="C8" s="10" t="s">
        <v>4</v>
      </c>
      <c r="D8" s="10"/>
      <c r="E8" s="11" t="s">
        <v>5</v>
      </c>
      <c r="F8" s="12" t="s">
        <v>6</v>
      </c>
    </row>
    <row r="9" spans="1:6" ht="15.75" customHeight="1">
      <c r="A9" s="13" t="s">
        <v>7</v>
      </c>
      <c r="E9" s="14" t="s">
        <v>8</v>
      </c>
      <c r="F9" s="15" t="s">
        <v>9</v>
      </c>
    </row>
    <row r="10" spans="1:6" ht="17.25" customHeight="1">
      <c r="A10" s="16" t="s">
        <v>10</v>
      </c>
      <c r="B10" s="11"/>
      <c r="C10" s="11"/>
      <c r="D10" s="11"/>
      <c r="E10" s="14" t="s">
        <v>11</v>
      </c>
      <c r="F10" s="12" t="s">
        <v>12</v>
      </c>
    </row>
    <row r="11" spans="1:6" ht="35.25" customHeight="1">
      <c r="A11" s="17" t="s">
        <v>13</v>
      </c>
      <c r="B11" s="17"/>
      <c r="C11" s="17"/>
      <c r="D11" s="17"/>
      <c r="E11" s="14" t="s">
        <v>14</v>
      </c>
      <c r="F11" s="12" t="s">
        <v>15</v>
      </c>
    </row>
    <row r="12" spans="1:6" ht="13.5" customHeight="1">
      <c r="A12" s="16" t="s">
        <v>16</v>
      </c>
      <c r="F12" s="12"/>
    </row>
    <row r="13" spans="1:6" ht="17.25" customHeight="1">
      <c r="A13" s="13" t="s">
        <v>17</v>
      </c>
      <c r="B13" s="18" t="s">
        <v>18</v>
      </c>
      <c r="C13" s="18"/>
      <c r="F13" s="19" t="s">
        <v>19</v>
      </c>
    </row>
    <row r="14" spans="1:6" ht="13.5" customHeight="1">
      <c r="A14"/>
      <c r="B14" s="18"/>
      <c r="C14" s="18"/>
      <c r="F14" s="20"/>
    </row>
    <row r="15" spans="1:6" ht="5.25" customHeight="1">
      <c r="A15" s="21"/>
      <c r="B15" s="21"/>
      <c r="C15" s="22"/>
      <c r="D15" s="23"/>
      <c r="E15" s="23"/>
      <c r="F15" s="24"/>
    </row>
    <row r="16" spans="1:6" ht="16.5" customHeight="1">
      <c r="A16" s="25"/>
      <c r="B16" s="26" t="s">
        <v>20</v>
      </c>
      <c r="C16" s="27" t="s">
        <v>21</v>
      </c>
      <c r="D16" s="28" t="s">
        <v>22</v>
      </c>
      <c r="E16" s="29"/>
      <c r="F16" s="29" t="s">
        <v>23</v>
      </c>
    </row>
    <row r="17" spans="1:6" ht="21.75" customHeight="1">
      <c r="A17" s="27" t="s">
        <v>24</v>
      </c>
      <c r="B17" s="26" t="s">
        <v>25</v>
      </c>
      <c r="C17" s="27" t="s">
        <v>26</v>
      </c>
      <c r="D17" s="28" t="s">
        <v>27</v>
      </c>
      <c r="E17" s="28" t="s">
        <v>28</v>
      </c>
      <c r="F17" s="28" t="s">
        <v>29</v>
      </c>
    </row>
    <row r="18" spans="1:6" ht="16.5" customHeight="1">
      <c r="A18" s="30"/>
      <c r="B18" s="26" t="s">
        <v>30</v>
      </c>
      <c r="C18" s="27" t="s">
        <v>31</v>
      </c>
      <c r="D18" s="28" t="s">
        <v>29</v>
      </c>
      <c r="E18" s="28"/>
      <c r="F18" s="28"/>
    </row>
    <row r="19" spans="1:6" ht="19.5" customHeight="1">
      <c r="A19" s="31">
        <v>1</v>
      </c>
      <c r="B19" s="32">
        <v>2</v>
      </c>
      <c r="C19" s="31">
        <v>3</v>
      </c>
      <c r="D19" s="33" t="s">
        <v>32</v>
      </c>
      <c r="E19" s="33" t="s">
        <v>33</v>
      </c>
      <c r="F19" s="33" t="s">
        <v>34</v>
      </c>
    </row>
    <row r="20" spans="1:6" ht="29.25" customHeight="1">
      <c r="A20" s="34" t="s">
        <v>35</v>
      </c>
      <c r="B20" s="35" t="s">
        <v>36</v>
      </c>
      <c r="C20" s="36" t="s">
        <v>37</v>
      </c>
      <c r="D20" s="37">
        <f>D22+D69</f>
        <v>8805500</v>
      </c>
      <c r="E20" s="37">
        <f>E22+E69</f>
        <v>5002332.640000001</v>
      </c>
      <c r="F20" s="38">
        <f>D20-E20</f>
        <v>3803167.3599999994</v>
      </c>
    </row>
    <row r="21" spans="1:6" ht="15.75" customHeight="1">
      <c r="A21" s="34" t="s">
        <v>38</v>
      </c>
      <c r="B21" s="35" t="s">
        <v>36</v>
      </c>
      <c r="C21" s="39"/>
      <c r="D21" s="40"/>
      <c r="E21" s="40"/>
      <c r="F21" s="41"/>
    </row>
    <row r="22" spans="1:6" ht="21.75" customHeight="1">
      <c r="A22" s="42" t="s">
        <v>39</v>
      </c>
      <c r="B22" s="35" t="s">
        <v>36</v>
      </c>
      <c r="C22" s="43" t="s">
        <v>40</v>
      </c>
      <c r="D22" s="40">
        <f>D23+D28+D34+D42+D50+D53+D64</f>
        <v>2579800</v>
      </c>
      <c r="E22" s="40">
        <f>E23+E28+E42+E53+E50+E34+E64</f>
        <v>755232.6400000001</v>
      </c>
      <c r="F22" s="41">
        <f aca="true" t="shared" si="0" ref="F22:F35">D22-E22</f>
        <v>1824567.3599999999</v>
      </c>
    </row>
    <row r="23" spans="1:6" ht="21" customHeight="1">
      <c r="A23" s="42" t="s">
        <v>41</v>
      </c>
      <c r="B23" s="35" t="s">
        <v>36</v>
      </c>
      <c r="C23" s="43" t="s">
        <v>42</v>
      </c>
      <c r="D23" s="44">
        <f>D24</f>
        <v>265300</v>
      </c>
      <c r="E23" s="37">
        <f>E24</f>
        <v>118482</v>
      </c>
      <c r="F23" s="41">
        <f t="shared" si="0"/>
        <v>146818</v>
      </c>
    </row>
    <row r="24" spans="1:6" ht="19.5" customHeight="1">
      <c r="A24" s="42" t="s">
        <v>43</v>
      </c>
      <c r="B24" s="35" t="s">
        <v>36</v>
      </c>
      <c r="C24" s="43" t="s">
        <v>44</v>
      </c>
      <c r="D24" s="44">
        <f>D25+D26</f>
        <v>265300</v>
      </c>
      <c r="E24" s="37">
        <f>E25+E26</f>
        <v>118482</v>
      </c>
      <c r="F24" s="41">
        <f t="shared" si="0"/>
        <v>146818</v>
      </c>
    </row>
    <row r="25" spans="1:6" ht="125.25" customHeight="1">
      <c r="A25" s="42" t="s">
        <v>45</v>
      </c>
      <c r="B25" s="35" t="s">
        <v>36</v>
      </c>
      <c r="C25" s="43" t="s">
        <v>46</v>
      </c>
      <c r="D25" s="44">
        <v>264600</v>
      </c>
      <c r="E25" s="37">
        <v>116606</v>
      </c>
      <c r="F25" s="41">
        <f t="shared" si="0"/>
        <v>147994</v>
      </c>
    </row>
    <row r="26" spans="1:6" ht="75" customHeight="1">
      <c r="A26" s="42" t="s">
        <v>47</v>
      </c>
      <c r="B26" s="35" t="s">
        <v>36</v>
      </c>
      <c r="C26" s="43" t="s">
        <v>48</v>
      </c>
      <c r="D26" s="44">
        <v>700</v>
      </c>
      <c r="E26" s="37">
        <v>1876</v>
      </c>
      <c r="F26" s="41">
        <f t="shared" si="0"/>
        <v>-1176</v>
      </c>
    </row>
    <row r="27" spans="1:6" ht="61.5" customHeight="1" hidden="1">
      <c r="A27" s="42" t="s">
        <v>49</v>
      </c>
      <c r="B27" s="35" t="s">
        <v>36</v>
      </c>
      <c r="C27" s="43" t="s">
        <v>50</v>
      </c>
      <c r="D27" s="44">
        <v>0</v>
      </c>
      <c r="E27" s="37">
        <v>117</v>
      </c>
      <c r="F27" s="41">
        <f t="shared" si="0"/>
        <v>-117</v>
      </c>
    </row>
    <row r="28" spans="1:6" ht="61.5" customHeight="1">
      <c r="A28" s="42" t="s">
        <v>51</v>
      </c>
      <c r="B28" s="35" t="s">
        <v>36</v>
      </c>
      <c r="C28" s="43" t="s">
        <v>52</v>
      </c>
      <c r="D28" s="44">
        <f>D30+D31+D32+D33</f>
        <v>458400</v>
      </c>
      <c r="E28" s="37">
        <f>E30+E31+E32+E33</f>
        <v>250371.88</v>
      </c>
      <c r="F28" s="41">
        <f t="shared" si="0"/>
        <v>208028.12</v>
      </c>
    </row>
    <row r="29" spans="1:6" ht="49.5" customHeight="1">
      <c r="A29" s="42" t="s">
        <v>53</v>
      </c>
      <c r="B29" s="35" t="s">
        <v>36</v>
      </c>
      <c r="C29" s="43" t="s">
        <v>54</v>
      </c>
      <c r="D29" s="44">
        <f>D28</f>
        <v>458400</v>
      </c>
      <c r="E29" s="37">
        <f>E28</f>
        <v>250371.88</v>
      </c>
      <c r="F29" s="41">
        <f t="shared" si="0"/>
        <v>208028.12</v>
      </c>
    </row>
    <row r="30" spans="1:6" ht="111.75" customHeight="1">
      <c r="A30" s="42" t="s">
        <v>55</v>
      </c>
      <c r="B30" s="35" t="s">
        <v>36</v>
      </c>
      <c r="C30" s="43" t="s">
        <v>56</v>
      </c>
      <c r="D30" s="44">
        <v>140200</v>
      </c>
      <c r="E30" s="37">
        <v>81427.35</v>
      </c>
      <c r="F30" s="41">
        <f t="shared" si="0"/>
        <v>58772.649999999994</v>
      </c>
    </row>
    <row r="31" spans="1:6" ht="130.5" customHeight="1">
      <c r="A31" s="42" t="s">
        <v>57</v>
      </c>
      <c r="B31" s="35" t="s">
        <v>36</v>
      </c>
      <c r="C31" s="43" t="s">
        <v>58</v>
      </c>
      <c r="D31" s="44">
        <v>5200</v>
      </c>
      <c r="E31" s="37">
        <v>2276.27</v>
      </c>
      <c r="F31" s="41">
        <f t="shared" si="0"/>
        <v>2923.73</v>
      </c>
    </row>
    <row r="32" spans="1:6" ht="118.5" customHeight="1">
      <c r="A32" s="42" t="s">
        <v>59</v>
      </c>
      <c r="B32" s="35" t="s">
        <v>36</v>
      </c>
      <c r="C32" s="43" t="s">
        <v>60</v>
      </c>
      <c r="D32" s="44">
        <v>307100</v>
      </c>
      <c r="E32" s="37">
        <v>173639.83</v>
      </c>
      <c r="F32" s="41">
        <f t="shared" si="0"/>
        <v>133460.17</v>
      </c>
    </row>
    <row r="33" spans="1:6" ht="124.5" customHeight="1">
      <c r="A33" s="42" t="s">
        <v>59</v>
      </c>
      <c r="B33" s="35" t="s">
        <v>36</v>
      </c>
      <c r="C33" s="43" t="s">
        <v>61</v>
      </c>
      <c r="D33" s="44">
        <v>5900</v>
      </c>
      <c r="E33" s="37">
        <v>-6971.57</v>
      </c>
      <c r="F33" s="41">
        <f t="shared" si="0"/>
        <v>12871.57</v>
      </c>
    </row>
    <row r="34" spans="1:6" ht="23.25">
      <c r="A34" s="42" t="s">
        <v>62</v>
      </c>
      <c r="B34" s="35" t="s">
        <v>36</v>
      </c>
      <c r="C34" s="43" t="s">
        <v>63</v>
      </c>
      <c r="D34" s="44">
        <f>D36+D38+D41</f>
        <v>40000</v>
      </c>
      <c r="E34" s="45">
        <f>E38+E40</f>
        <v>2948.1800000000003</v>
      </c>
      <c r="F34" s="46">
        <f t="shared" si="0"/>
        <v>37051.82</v>
      </c>
    </row>
    <row r="35" spans="1:6" ht="43.5" customHeight="1">
      <c r="A35" s="47" t="s">
        <v>64</v>
      </c>
      <c r="B35" s="35" t="s">
        <v>36</v>
      </c>
      <c r="C35" s="43" t="s">
        <v>65</v>
      </c>
      <c r="D35" s="44">
        <f>D36+D38</f>
        <v>38900</v>
      </c>
      <c r="E35" s="45">
        <f>E38</f>
        <v>1748.18</v>
      </c>
      <c r="F35" s="46">
        <f t="shared" si="0"/>
        <v>37151.82</v>
      </c>
    </row>
    <row r="36" spans="1:6" ht="60.75" customHeight="1">
      <c r="A36" s="47" t="s">
        <v>66</v>
      </c>
      <c r="B36" s="35" t="s">
        <v>36</v>
      </c>
      <c r="C36" s="43" t="s">
        <v>67</v>
      </c>
      <c r="D36" s="44">
        <v>4500</v>
      </c>
      <c r="E36" s="48">
        <f>E37</f>
        <v>0</v>
      </c>
      <c r="F36" s="46">
        <f aca="true" t="shared" si="1" ref="F36:F37">D36</f>
        <v>4500</v>
      </c>
    </row>
    <row r="37" spans="1:6" ht="75.75" customHeight="1">
      <c r="A37" s="47" t="s">
        <v>68</v>
      </c>
      <c r="B37" s="35" t="s">
        <v>36</v>
      </c>
      <c r="C37" s="43" t="s">
        <v>69</v>
      </c>
      <c r="D37" s="44">
        <f>D36</f>
        <v>4500</v>
      </c>
      <c r="E37" s="48" t="s">
        <v>70</v>
      </c>
      <c r="F37" s="46">
        <f t="shared" si="1"/>
        <v>4500</v>
      </c>
    </row>
    <row r="38" spans="1:6" ht="72" customHeight="1">
      <c r="A38" s="47" t="s">
        <v>71</v>
      </c>
      <c r="B38" s="35" t="s">
        <v>36</v>
      </c>
      <c r="C38" s="43" t="s">
        <v>72</v>
      </c>
      <c r="D38" s="44">
        <f>D39</f>
        <v>34400</v>
      </c>
      <c r="E38" s="45">
        <f>E39</f>
        <v>1748.18</v>
      </c>
      <c r="F38" s="46">
        <f aca="true" t="shared" si="2" ref="F38:F52">D38-E38</f>
        <v>32651.82</v>
      </c>
    </row>
    <row r="39" spans="1:6" ht="64.5" customHeight="1">
      <c r="A39" s="47" t="s">
        <v>71</v>
      </c>
      <c r="B39" s="35" t="s">
        <v>36</v>
      </c>
      <c r="C39" s="43" t="s">
        <v>73</v>
      </c>
      <c r="D39" s="44">
        <v>34400</v>
      </c>
      <c r="E39" s="45">
        <v>1748.18</v>
      </c>
      <c r="F39" s="46">
        <f t="shared" si="2"/>
        <v>32651.82</v>
      </c>
    </row>
    <row r="40" spans="1:6" ht="25.5" customHeight="1">
      <c r="A40" s="47" t="s">
        <v>74</v>
      </c>
      <c r="B40" s="35" t="s">
        <v>36</v>
      </c>
      <c r="C40" s="43" t="s">
        <v>75</v>
      </c>
      <c r="D40" s="49">
        <v>1100</v>
      </c>
      <c r="E40" s="45">
        <f>E41</f>
        <v>1200</v>
      </c>
      <c r="F40" s="46">
        <f t="shared" si="2"/>
        <v>-100</v>
      </c>
    </row>
    <row r="41" spans="1:6" ht="25.5" customHeight="1">
      <c r="A41" s="47" t="s">
        <v>74</v>
      </c>
      <c r="B41" s="35" t="s">
        <v>36</v>
      </c>
      <c r="C41" s="43" t="s">
        <v>76</v>
      </c>
      <c r="D41" s="49">
        <v>1100</v>
      </c>
      <c r="E41" s="45">
        <v>1200</v>
      </c>
      <c r="F41" s="46">
        <f t="shared" si="2"/>
        <v>-100</v>
      </c>
    </row>
    <row r="42" spans="1:6" ht="23.25">
      <c r="A42" s="47" t="s">
        <v>77</v>
      </c>
      <c r="B42" s="35" t="s">
        <v>36</v>
      </c>
      <c r="C42" s="43" t="s">
        <v>78</v>
      </c>
      <c r="D42" s="44">
        <f>D43+D45</f>
        <v>1732800</v>
      </c>
      <c r="E42" s="37">
        <f>E43+E45</f>
        <v>247662.92</v>
      </c>
      <c r="F42" s="41">
        <f t="shared" si="2"/>
        <v>1485137.08</v>
      </c>
    </row>
    <row r="43" spans="1:6" ht="23.25">
      <c r="A43" s="47" t="s">
        <v>79</v>
      </c>
      <c r="B43" s="35" t="s">
        <v>36</v>
      </c>
      <c r="C43" s="43" t="s">
        <v>80</v>
      </c>
      <c r="D43" s="44">
        <f>D44</f>
        <v>161700</v>
      </c>
      <c r="E43" s="37">
        <f>E44</f>
        <v>7489.48</v>
      </c>
      <c r="F43" s="41">
        <f t="shared" si="2"/>
        <v>154210.52</v>
      </c>
    </row>
    <row r="44" spans="1:6" ht="78" customHeight="1">
      <c r="A44" s="47" t="s">
        <v>81</v>
      </c>
      <c r="B44" s="35" t="s">
        <v>36</v>
      </c>
      <c r="C44" s="43" t="s">
        <v>82</v>
      </c>
      <c r="D44" s="44">
        <v>161700</v>
      </c>
      <c r="E44" s="37">
        <v>7489.48</v>
      </c>
      <c r="F44" s="41">
        <f t="shared" si="2"/>
        <v>154210.52</v>
      </c>
    </row>
    <row r="45" spans="1:6" ht="30.75" customHeight="1">
      <c r="A45" s="47" t="s">
        <v>83</v>
      </c>
      <c r="B45" s="35" t="s">
        <v>36</v>
      </c>
      <c r="C45" s="43" t="s">
        <v>84</v>
      </c>
      <c r="D45" s="44">
        <f>D46+D48</f>
        <v>1571100</v>
      </c>
      <c r="E45" s="37">
        <f>E46+E48</f>
        <v>240173.44</v>
      </c>
      <c r="F45" s="41">
        <f t="shared" si="2"/>
        <v>1330926.56</v>
      </c>
    </row>
    <row r="46" spans="1:6" ht="32.25" customHeight="1">
      <c r="A46" s="47" t="s">
        <v>85</v>
      </c>
      <c r="B46" s="35" t="s">
        <v>36</v>
      </c>
      <c r="C46" s="43" t="s">
        <v>86</v>
      </c>
      <c r="D46" s="44">
        <f>D47</f>
        <v>501900</v>
      </c>
      <c r="E46" s="37">
        <f>E47</f>
        <v>195285.54</v>
      </c>
      <c r="F46" s="41">
        <f t="shared" si="2"/>
        <v>306614.45999999996</v>
      </c>
    </row>
    <row r="47" spans="1:6" ht="74.25" customHeight="1">
      <c r="A47" s="47" t="s">
        <v>87</v>
      </c>
      <c r="B47" s="35" t="s">
        <v>36</v>
      </c>
      <c r="C47" s="43" t="s">
        <v>88</v>
      </c>
      <c r="D47" s="44">
        <v>501900</v>
      </c>
      <c r="E47" s="37">
        <v>195285.54</v>
      </c>
      <c r="F47" s="41">
        <f t="shared" si="2"/>
        <v>306614.45999999996</v>
      </c>
    </row>
    <row r="48" spans="1:6" ht="33" customHeight="1">
      <c r="A48" s="47" t="s">
        <v>89</v>
      </c>
      <c r="B48" s="35" t="s">
        <v>36</v>
      </c>
      <c r="C48" s="43" t="s">
        <v>90</v>
      </c>
      <c r="D48" s="44">
        <f>D49</f>
        <v>1069200</v>
      </c>
      <c r="E48" s="37">
        <f>E49</f>
        <v>44887.9</v>
      </c>
      <c r="F48" s="41">
        <f t="shared" si="2"/>
        <v>1024312.1</v>
      </c>
    </row>
    <row r="49" spans="1:6" ht="73.5" customHeight="1">
      <c r="A49" s="47" t="s">
        <v>91</v>
      </c>
      <c r="B49" s="35" t="s">
        <v>36</v>
      </c>
      <c r="C49" s="43" t="s">
        <v>92</v>
      </c>
      <c r="D49" s="40">
        <v>1069200</v>
      </c>
      <c r="E49" s="40">
        <v>44887.9</v>
      </c>
      <c r="F49" s="41">
        <f t="shared" si="2"/>
        <v>1024312.1</v>
      </c>
    </row>
    <row r="50" spans="1:6" ht="25.5" customHeight="1">
      <c r="A50" s="47" t="s">
        <v>93</v>
      </c>
      <c r="B50" s="35" t="s">
        <v>36</v>
      </c>
      <c r="C50" s="43" t="s">
        <v>94</v>
      </c>
      <c r="D50" s="40">
        <f aca="true" t="shared" si="3" ref="D50:D51">D51</f>
        <v>7000</v>
      </c>
      <c r="E50" s="50">
        <f aca="true" t="shared" si="4" ref="E50:E51">E51</f>
        <v>4950</v>
      </c>
      <c r="F50" s="41">
        <f t="shared" si="2"/>
        <v>2050</v>
      </c>
    </row>
    <row r="51" spans="1:6" ht="79.5" customHeight="1">
      <c r="A51" s="47" t="s">
        <v>95</v>
      </c>
      <c r="B51" s="35" t="s">
        <v>36</v>
      </c>
      <c r="C51" s="43" t="s">
        <v>96</v>
      </c>
      <c r="D51" s="40">
        <f t="shared" si="3"/>
        <v>7000</v>
      </c>
      <c r="E51" s="50">
        <f t="shared" si="4"/>
        <v>4950</v>
      </c>
      <c r="F51" s="41">
        <f t="shared" si="2"/>
        <v>2050</v>
      </c>
    </row>
    <row r="52" spans="1:6" ht="124.5" customHeight="1">
      <c r="A52" s="47" t="s">
        <v>97</v>
      </c>
      <c r="B52" s="35" t="s">
        <v>36</v>
      </c>
      <c r="C52" s="43" t="s">
        <v>98</v>
      </c>
      <c r="D52" s="40">
        <v>7000</v>
      </c>
      <c r="E52" s="50">
        <v>4950</v>
      </c>
      <c r="F52" s="41">
        <f t="shared" si="2"/>
        <v>2050</v>
      </c>
    </row>
    <row r="53" spans="1:6" ht="54">
      <c r="A53" s="47" t="s">
        <v>99</v>
      </c>
      <c r="B53" s="35" t="s">
        <v>36</v>
      </c>
      <c r="C53" s="43" t="s">
        <v>100</v>
      </c>
      <c r="D53" s="40">
        <f aca="true" t="shared" si="5" ref="D53:D54">D54</f>
        <v>36800</v>
      </c>
      <c r="E53" s="51">
        <f aca="true" t="shared" si="6" ref="E53:E54">E54</f>
        <v>95817.66</v>
      </c>
      <c r="F53" s="41">
        <f aca="true" t="shared" si="7" ref="F53:F54">F54</f>
        <v>-59017.66</v>
      </c>
    </row>
    <row r="54" spans="1:6" ht="126">
      <c r="A54" s="47" t="s">
        <v>101</v>
      </c>
      <c r="B54" s="35" t="s">
        <v>36</v>
      </c>
      <c r="C54" s="43" t="s">
        <v>102</v>
      </c>
      <c r="D54" s="40">
        <f t="shared" si="5"/>
        <v>36800</v>
      </c>
      <c r="E54" s="51">
        <f t="shared" si="6"/>
        <v>95817.66</v>
      </c>
      <c r="F54" s="41">
        <f t="shared" si="7"/>
        <v>-59017.66</v>
      </c>
    </row>
    <row r="55" spans="1:6" ht="116.25" customHeight="1">
      <c r="A55" s="47" t="s">
        <v>103</v>
      </c>
      <c r="B55" s="35" t="s">
        <v>36</v>
      </c>
      <c r="C55" s="43" t="s">
        <v>104</v>
      </c>
      <c r="D55" s="40">
        <f>D63</f>
        <v>36800</v>
      </c>
      <c r="E55" s="51">
        <f>E63</f>
        <v>95817.66</v>
      </c>
      <c r="F55" s="41">
        <f>F63</f>
        <v>-59017.66</v>
      </c>
    </row>
    <row r="56" spans="1:6" ht="15.75" customHeight="1" hidden="1">
      <c r="A56" s="52" t="s">
        <v>105</v>
      </c>
      <c r="B56" s="35" t="s">
        <v>36</v>
      </c>
      <c r="C56" s="43" t="s">
        <v>106</v>
      </c>
      <c r="D56" s="40">
        <v>83700</v>
      </c>
      <c r="E56" s="51">
        <v>64934.76</v>
      </c>
      <c r="F56" s="41">
        <f aca="true" t="shared" si="8" ref="F56:F64">D56-E56</f>
        <v>18765.239999999998</v>
      </c>
    </row>
    <row r="57" spans="1:6" ht="9" customHeight="1" hidden="1">
      <c r="A57" s="47" t="s">
        <v>107</v>
      </c>
      <c r="B57" s="35" t="s">
        <v>36</v>
      </c>
      <c r="C57" s="43" t="s">
        <v>108</v>
      </c>
      <c r="D57" s="40">
        <f aca="true" t="shared" si="9" ref="D57:D59">D58</f>
        <v>0</v>
      </c>
      <c r="E57" s="51">
        <f aca="true" t="shared" si="10" ref="E57:E59">E58</f>
        <v>0</v>
      </c>
      <c r="F57" s="41">
        <f t="shared" si="8"/>
        <v>0</v>
      </c>
    </row>
    <row r="58" spans="1:6" ht="12" customHeight="1" hidden="1">
      <c r="A58" s="47" t="s">
        <v>109</v>
      </c>
      <c r="B58" s="35" t="s">
        <v>36</v>
      </c>
      <c r="C58" s="43" t="s">
        <v>110</v>
      </c>
      <c r="D58" s="40">
        <f t="shared" si="9"/>
        <v>0</v>
      </c>
      <c r="E58" s="51">
        <f t="shared" si="10"/>
        <v>0</v>
      </c>
      <c r="F58" s="41">
        <f t="shared" si="8"/>
        <v>0</v>
      </c>
    </row>
    <row r="59" spans="1:6" ht="11.25" customHeight="1" hidden="1">
      <c r="A59" s="53" t="s">
        <v>111</v>
      </c>
      <c r="B59" s="35" t="s">
        <v>36</v>
      </c>
      <c r="C59" s="43" t="s">
        <v>112</v>
      </c>
      <c r="D59" s="40">
        <f t="shared" si="9"/>
        <v>0</v>
      </c>
      <c r="E59" s="51">
        <f t="shared" si="10"/>
        <v>0</v>
      </c>
      <c r="F59" s="41">
        <f t="shared" si="8"/>
        <v>0</v>
      </c>
    </row>
    <row r="60" spans="1:6" ht="11.25" customHeight="1" hidden="1">
      <c r="A60" s="53" t="s">
        <v>113</v>
      </c>
      <c r="B60" s="35" t="s">
        <v>36</v>
      </c>
      <c r="C60" s="43" t="s">
        <v>114</v>
      </c>
      <c r="D60" s="40"/>
      <c r="E60" s="51"/>
      <c r="F60" s="41">
        <f t="shared" si="8"/>
        <v>0</v>
      </c>
    </row>
    <row r="61" spans="1:6" ht="26.25" customHeight="1" hidden="1">
      <c r="A61" s="47" t="s">
        <v>99</v>
      </c>
      <c r="B61" s="35" t="s">
        <v>36</v>
      </c>
      <c r="C61" s="43" t="s">
        <v>115</v>
      </c>
      <c r="D61" s="40"/>
      <c r="E61" s="51">
        <f aca="true" t="shared" si="11" ref="E61:E62">E62</f>
        <v>95817.66</v>
      </c>
      <c r="F61" s="41">
        <f t="shared" si="8"/>
        <v>-95817.66</v>
      </c>
    </row>
    <row r="62" spans="1:6" ht="12.75" customHeight="1" hidden="1">
      <c r="A62" s="47" t="s">
        <v>116</v>
      </c>
      <c r="B62" s="35" t="s">
        <v>36</v>
      </c>
      <c r="C62" s="43" t="s">
        <v>117</v>
      </c>
      <c r="D62" s="40">
        <v>0</v>
      </c>
      <c r="E62" s="51">
        <f t="shared" si="11"/>
        <v>95817.66</v>
      </c>
      <c r="F62" s="41">
        <f t="shared" si="8"/>
        <v>-95817.66</v>
      </c>
    </row>
    <row r="63" spans="1:6" ht="93" customHeight="1">
      <c r="A63" s="47" t="s">
        <v>103</v>
      </c>
      <c r="B63" s="35" t="s">
        <v>36</v>
      </c>
      <c r="C63" s="43" t="s">
        <v>118</v>
      </c>
      <c r="D63" s="40">
        <v>36800</v>
      </c>
      <c r="E63" s="51">
        <v>95817.66</v>
      </c>
      <c r="F63" s="41">
        <f t="shared" si="8"/>
        <v>-59017.66</v>
      </c>
    </row>
    <row r="64" spans="1:6" ht="27.75" customHeight="1">
      <c r="A64" s="47" t="s">
        <v>119</v>
      </c>
      <c r="B64" s="35" t="s">
        <v>36</v>
      </c>
      <c r="C64" s="43" t="s">
        <v>120</v>
      </c>
      <c r="D64" s="40">
        <f>D68</f>
        <v>39500</v>
      </c>
      <c r="E64" s="51">
        <f aca="true" t="shared" si="12" ref="E64:E65">E65</f>
        <v>35000</v>
      </c>
      <c r="F64" s="41">
        <f t="shared" si="8"/>
        <v>4500</v>
      </c>
    </row>
    <row r="65" spans="1:6" ht="62.25" customHeight="1">
      <c r="A65" s="47" t="s">
        <v>121</v>
      </c>
      <c r="B65" s="35" t="s">
        <v>36</v>
      </c>
      <c r="C65" s="43" t="s">
        <v>122</v>
      </c>
      <c r="D65" s="50" t="s">
        <v>70</v>
      </c>
      <c r="E65" s="51">
        <f t="shared" si="12"/>
        <v>35000</v>
      </c>
      <c r="F65" s="41">
        <v>-30000</v>
      </c>
    </row>
    <row r="66" spans="1:6" ht="77.25" customHeight="1">
      <c r="A66" s="47" t="s">
        <v>123</v>
      </c>
      <c r="B66" s="35" t="s">
        <v>36</v>
      </c>
      <c r="C66" s="43" t="s">
        <v>124</v>
      </c>
      <c r="D66" s="50" t="s">
        <v>70</v>
      </c>
      <c r="E66" s="51">
        <v>35000</v>
      </c>
      <c r="F66" s="41">
        <v>-30000</v>
      </c>
    </row>
    <row r="67" spans="1:6" ht="39.75" customHeight="1">
      <c r="A67" s="53" t="s">
        <v>125</v>
      </c>
      <c r="B67" s="35" t="s">
        <v>36</v>
      </c>
      <c r="C67" s="43" t="s">
        <v>126</v>
      </c>
      <c r="D67" s="40">
        <f>D68</f>
        <v>39500</v>
      </c>
      <c r="E67" s="54">
        <v>0</v>
      </c>
      <c r="F67" s="41">
        <f aca="true" t="shared" si="13" ref="F67:F68">D67</f>
        <v>39500</v>
      </c>
    </row>
    <row r="68" spans="1:6" ht="57" customHeight="1">
      <c r="A68" s="53" t="s">
        <v>127</v>
      </c>
      <c r="B68" s="35" t="s">
        <v>36</v>
      </c>
      <c r="C68" s="43" t="s">
        <v>128</v>
      </c>
      <c r="D68" s="40">
        <v>39500</v>
      </c>
      <c r="E68" s="54">
        <v>0</v>
      </c>
      <c r="F68" s="41">
        <f t="shared" si="13"/>
        <v>39500</v>
      </c>
    </row>
    <row r="69" spans="1:6" ht="23.25">
      <c r="A69" s="47" t="s">
        <v>129</v>
      </c>
      <c r="B69" s="35" t="s">
        <v>36</v>
      </c>
      <c r="C69" s="43" t="s">
        <v>130</v>
      </c>
      <c r="D69" s="40">
        <f>D70</f>
        <v>6225700</v>
      </c>
      <c r="E69" s="50">
        <f>E70</f>
        <v>4247100</v>
      </c>
      <c r="F69" s="41">
        <f>F70</f>
        <v>1978600</v>
      </c>
    </row>
    <row r="70" spans="1:6" ht="53.25" customHeight="1">
      <c r="A70" s="47" t="s">
        <v>131</v>
      </c>
      <c r="B70" s="35" t="s">
        <v>36</v>
      </c>
      <c r="C70" s="43" t="s">
        <v>132</v>
      </c>
      <c r="D70" s="40">
        <f>D71+D74+D79</f>
        <v>6225700</v>
      </c>
      <c r="E70" s="50">
        <f>E71+E74+E77+E79</f>
        <v>4247100</v>
      </c>
      <c r="F70" s="41">
        <f>D70-E70</f>
        <v>1978600</v>
      </c>
    </row>
    <row r="71" spans="1:6" ht="41.25" customHeight="1">
      <c r="A71" s="47" t="s">
        <v>133</v>
      </c>
      <c r="B71" s="35" t="s">
        <v>36</v>
      </c>
      <c r="C71" s="43" t="s">
        <v>134</v>
      </c>
      <c r="D71" s="40">
        <f aca="true" t="shared" si="14" ref="D71:D72">D72</f>
        <v>5707900</v>
      </c>
      <c r="E71" s="50">
        <f aca="true" t="shared" si="15" ref="E71:E72">E72</f>
        <v>3797300</v>
      </c>
      <c r="F71" s="55">
        <f aca="true" t="shared" si="16" ref="F71:F72">F72</f>
        <v>1910600</v>
      </c>
    </row>
    <row r="72" spans="1:6" ht="45" customHeight="1">
      <c r="A72" s="47" t="s">
        <v>135</v>
      </c>
      <c r="B72" s="35" t="s">
        <v>36</v>
      </c>
      <c r="C72" s="43" t="s">
        <v>136</v>
      </c>
      <c r="D72" s="40">
        <f t="shared" si="14"/>
        <v>5707900</v>
      </c>
      <c r="E72" s="50">
        <f t="shared" si="15"/>
        <v>3797300</v>
      </c>
      <c r="F72" s="55">
        <f t="shared" si="16"/>
        <v>1910600</v>
      </c>
    </row>
    <row r="73" spans="1:6" ht="36">
      <c r="A73" s="47" t="s">
        <v>137</v>
      </c>
      <c r="B73" s="35" t="s">
        <v>36</v>
      </c>
      <c r="C73" s="43" t="s">
        <v>138</v>
      </c>
      <c r="D73" s="40">
        <v>5707900</v>
      </c>
      <c r="E73" s="50">
        <v>3797300</v>
      </c>
      <c r="F73" s="55">
        <f aca="true" t="shared" si="17" ref="F73:F76">D73-E73</f>
        <v>1910600</v>
      </c>
    </row>
    <row r="74" spans="1:6" ht="53.25" customHeight="1">
      <c r="A74" s="47" t="s">
        <v>139</v>
      </c>
      <c r="B74" s="35" t="s">
        <v>36</v>
      </c>
      <c r="C74" s="43" t="s">
        <v>140</v>
      </c>
      <c r="D74" s="40">
        <f>D76+D78</f>
        <v>148400</v>
      </c>
      <c r="E74" s="51">
        <f aca="true" t="shared" si="18" ref="E74:E75">E75</f>
        <v>148200</v>
      </c>
      <c r="F74" s="46">
        <f t="shared" si="17"/>
        <v>200</v>
      </c>
    </row>
    <row r="75" spans="1:6" ht="60" customHeight="1">
      <c r="A75" s="47" t="s">
        <v>141</v>
      </c>
      <c r="B75" s="35" t="s">
        <v>36</v>
      </c>
      <c r="C75" s="43" t="s">
        <v>142</v>
      </c>
      <c r="D75" s="40">
        <f>D76</f>
        <v>148200</v>
      </c>
      <c r="E75" s="51">
        <f t="shared" si="18"/>
        <v>148200</v>
      </c>
      <c r="F75" s="56">
        <f t="shared" si="17"/>
        <v>0</v>
      </c>
    </row>
    <row r="76" spans="1:6" ht="60.75" customHeight="1">
      <c r="A76" s="47" t="s">
        <v>143</v>
      </c>
      <c r="B76" s="35" t="s">
        <v>36</v>
      </c>
      <c r="C76" s="43" t="s">
        <v>144</v>
      </c>
      <c r="D76" s="40">
        <v>148200</v>
      </c>
      <c r="E76" s="51">
        <v>148200</v>
      </c>
      <c r="F76" s="56">
        <f t="shared" si="17"/>
        <v>0</v>
      </c>
    </row>
    <row r="77" spans="1:6" ht="47.25" customHeight="1">
      <c r="A77" s="47" t="s">
        <v>145</v>
      </c>
      <c r="B77" s="35" t="s">
        <v>36</v>
      </c>
      <c r="C77" s="43" t="s">
        <v>146</v>
      </c>
      <c r="D77" s="40">
        <v>200</v>
      </c>
      <c r="E77" s="57">
        <f>E78</f>
        <v>200</v>
      </c>
      <c r="F77" s="55" t="s">
        <v>70</v>
      </c>
    </row>
    <row r="78" spans="1:6" ht="45" customHeight="1">
      <c r="A78" s="47" t="s">
        <v>145</v>
      </c>
      <c r="B78" s="35" t="s">
        <v>36</v>
      </c>
      <c r="C78" s="43" t="s">
        <v>147</v>
      </c>
      <c r="D78" s="40">
        <v>200</v>
      </c>
      <c r="E78" s="57">
        <v>200</v>
      </c>
      <c r="F78" s="55" t="s">
        <v>70</v>
      </c>
    </row>
    <row r="79" spans="1:6" ht="28.5" customHeight="1">
      <c r="A79" s="47" t="s">
        <v>148</v>
      </c>
      <c r="B79" s="35" t="s">
        <v>36</v>
      </c>
      <c r="C79" s="43" t="s">
        <v>149</v>
      </c>
      <c r="D79" s="40">
        <f aca="true" t="shared" si="19" ref="D79:D80">D80</f>
        <v>369400</v>
      </c>
      <c r="E79" s="51">
        <f aca="true" t="shared" si="20" ref="E79:E80">E80</f>
        <v>301400</v>
      </c>
      <c r="F79" s="41">
        <f aca="true" t="shared" si="21" ref="F79:F81">D79-E79</f>
        <v>68000</v>
      </c>
    </row>
    <row r="80" spans="1:6" ht="36.75" customHeight="1">
      <c r="A80" s="47" t="s">
        <v>150</v>
      </c>
      <c r="B80" s="35" t="s">
        <v>36</v>
      </c>
      <c r="C80" s="43" t="s">
        <v>151</v>
      </c>
      <c r="D80" s="40">
        <f t="shared" si="19"/>
        <v>369400</v>
      </c>
      <c r="E80" s="51">
        <f t="shared" si="20"/>
        <v>301400</v>
      </c>
      <c r="F80" s="41">
        <f t="shared" si="21"/>
        <v>68000</v>
      </c>
    </row>
    <row r="81" spans="1:6" ht="48" customHeight="1">
      <c r="A81" s="47" t="s">
        <v>152</v>
      </c>
      <c r="B81" s="35" t="s">
        <v>36</v>
      </c>
      <c r="C81" s="58" t="s">
        <v>153</v>
      </c>
      <c r="D81" s="59">
        <v>369400</v>
      </c>
      <c r="E81" s="60">
        <v>301400</v>
      </c>
      <c r="F81" s="61">
        <f t="shared" si="21"/>
        <v>68000</v>
      </c>
    </row>
    <row r="82" ht="28.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22.5" customHeight="1"/>
    <row r="94" ht="12.75" customHeight="1"/>
    <row r="95" ht="12.75" customHeight="1"/>
    <row r="96" ht="12.75" customHeight="1"/>
    <row r="97" ht="12.75" customHeight="1"/>
    <row r="98" ht="22.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23.25" customHeight="1"/>
    <row r="120" ht="9.75" customHeight="1"/>
    <row r="121" ht="12.75" customHeight="1"/>
  </sheetData>
  <sheetProtection selectLockedCells="1" selectUnlockedCells="1"/>
  <mergeCells count="5">
    <mergeCell ref="D1:F1"/>
    <mergeCell ref="A6:D6"/>
    <mergeCell ref="C8:D8"/>
    <mergeCell ref="A11:D11"/>
    <mergeCell ref="B13:C14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4"/>
  <sheetViews>
    <sheetView showGridLines="0" view="pageBreakPreview" zoomScale="80" zoomScaleSheetLayoutView="80" workbookViewId="0" topLeftCell="A1">
      <selection activeCell="E53" sqref="E53"/>
    </sheetView>
  </sheetViews>
  <sheetFormatPr defaultColWidth="9.00390625" defaultRowHeight="12.75"/>
  <cols>
    <col min="1" max="1" width="63.1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62" t="s">
        <v>154</v>
      </c>
      <c r="C1" s="63"/>
      <c r="E1" s="64" t="s">
        <v>155</v>
      </c>
      <c r="F1" s="64"/>
    </row>
    <row r="2" spans="1:6" ht="9" customHeight="1">
      <c r="A2" s="65"/>
      <c r="B2" s="65"/>
      <c r="C2" s="66"/>
      <c r="D2" s="67"/>
      <c r="E2" s="67"/>
      <c r="F2" s="67"/>
    </row>
    <row r="3" spans="1:6" ht="12.75">
      <c r="A3" s="68"/>
      <c r="B3" s="69" t="s">
        <v>20</v>
      </c>
      <c r="C3" s="69" t="s">
        <v>156</v>
      </c>
      <c r="D3" s="70" t="s">
        <v>157</v>
      </c>
      <c r="E3" s="71"/>
      <c r="F3" s="68" t="s">
        <v>158</v>
      </c>
    </row>
    <row r="4" spans="1:6" ht="12.75">
      <c r="A4" s="72" t="s">
        <v>24</v>
      </c>
      <c r="B4" s="73" t="s">
        <v>25</v>
      </c>
      <c r="C4" s="72" t="s">
        <v>159</v>
      </c>
      <c r="D4" s="74" t="s">
        <v>27</v>
      </c>
      <c r="E4" s="72" t="s">
        <v>28</v>
      </c>
      <c r="F4" s="74" t="s">
        <v>29</v>
      </c>
    </row>
    <row r="5" spans="1:6" ht="11.25" customHeight="1">
      <c r="A5" s="72"/>
      <c r="B5" s="73" t="s">
        <v>30</v>
      </c>
      <c r="C5" s="73" t="s">
        <v>31</v>
      </c>
      <c r="D5" s="74" t="s">
        <v>29</v>
      </c>
      <c r="E5" s="74"/>
      <c r="F5" s="74"/>
    </row>
    <row r="6" spans="1:6" ht="12.75">
      <c r="A6" s="75">
        <v>1</v>
      </c>
      <c r="B6" s="76">
        <v>2</v>
      </c>
      <c r="C6" s="76">
        <v>3</v>
      </c>
      <c r="D6" s="70" t="s">
        <v>32</v>
      </c>
      <c r="E6" s="70" t="s">
        <v>33</v>
      </c>
      <c r="F6" s="70" t="s">
        <v>34</v>
      </c>
    </row>
    <row r="7" spans="1:8" ht="20.25">
      <c r="A7" s="77" t="s">
        <v>160</v>
      </c>
      <c r="B7" s="78" t="s">
        <v>161</v>
      </c>
      <c r="C7" s="78"/>
      <c r="D7" s="79">
        <f>D8</f>
        <v>8805500</v>
      </c>
      <c r="E7" s="79">
        <f>E8</f>
        <v>4524794.010000001</v>
      </c>
      <c r="F7" s="79">
        <f aca="true" t="shared" si="0" ref="F7:F39">D7-E7</f>
        <v>4280705.989999999</v>
      </c>
      <c r="G7" s="80"/>
      <c r="H7" s="80"/>
    </row>
    <row r="8" spans="1:8" ht="20.25">
      <c r="A8" s="81" t="s">
        <v>162</v>
      </c>
      <c r="B8" s="35" t="s">
        <v>161</v>
      </c>
      <c r="C8" s="35" t="s">
        <v>163</v>
      </c>
      <c r="D8" s="79">
        <f>D9+D85+D94+D118+D147+D194+D201+D209</f>
        <v>8805500</v>
      </c>
      <c r="E8" s="79">
        <f>E9+E85+E94+E147+E194+E201+E210+E118</f>
        <v>4524794.010000001</v>
      </c>
      <c r="F8" s="79">
        <f t="shared" si="0"/>
        <v>4280705.989999999</v>
      </c>
      <c r="G8" s="82"/>
      <c r="H8" s="83"/>
    </row>
    <row r="9" spans="1:8" ht="19.5" customHeight="1">
      <c r="A9" s="84" t="s">
        <v>164</v>
      </c>
      <c r="B9" s="35" t="s">
        <v>161</v>
      </c>
      <c r="C9" s="35" t="s">
        <v>165</v>
      </c>
      <c r="D9" s="79">
        <f>D10+D21+D45+D51</f>
        <v>3909400</v>
      </c>
      <c r="E9" s="79">
        <f>E10+E21+E51</f>
        <v>2014877.5400000003</v>
      </c>
      <c r="F9" s="79">
        <f t="shared" si="0"/>
        <v>1894522.4599999997</v>
      </c>
      <c r="G9" s="82"/>
      <c r="H9" s="83"/>
    </row>
    <row r="10" spans="1:8" ht="49.5" customHeight="1">
      <c r="A10" s="84" t="s">
        <v>166</v>
      </c>
      <c r="B10" s="35" t="s">
        <v>161</v>
      </c>
      <c r="C10" s="35" t="s">
        <v>167</v>
      </c>
      <c r="D10" s="79">
        <f>D11</f>
        <v>763500</v>
      </c>
      <c r="E10" s="79">
        <f>E11</f>
        <v>406512.04</v>
      </c>
      <c r="F10" s="79">
        <f t="shared" si="0"/>
        <v>356987.96</v>
      </c>
      <c r="G10" s="82"/>
      <c r="H10" s="83"/>
    </row>
    <row r="11" spans="1:8" ht="23.25" customHeight="1">
      <c r="A11" s="84" t="s">
        <v>168</v>
      </c>
      <c r="B11" s="35" t="s">
        <v>161</v>
      </c>
      <c r="C11" s="35" t="s">
        <v>169</v>
      </c>
      <c r="D11" s="79">
        <f>D15+D16+D17</f>
        <v>763500</v>
      </c>
      <c r="E11" s="79">
        <f>E15+E16+E20</f>
        <v>406512.04</v>
      </c>
      <c r="F11" s="79">
        <f t="shared" si="0"/>
        <v>356987.96</v>
      </c>
      <c r="G11" s="82"/>
      <c r="H11" s="83"/>
    </row>
    <row r="12" spans="1:8" ht="51" customHeight="1">
      <c r="A12" s="81" t="s">
        <v>170</v>
      </c>
      <c r="B12" s="35" t="s">
        <v>161</v>
      </c>
      <c r="C12" s="35" t="s">
        <v>171</v>
      </c>
      <c r="D12" s="79">
        <f aca="true" t="shared" si="1" ref="D12:D13">D13</f>
        <v>742700</v>
      </c>
      <c r="E12" s="79">
        <f aca="true" t="shared" si="2" ref="E12:E13">E13</f>
        <v>386044.04</v>
      </c>
      <c r="F12" s="79">
        <f t="shared" si="0"/>
        <v>356655.96</v>
      </c>
      <c r="G12" s="82"/>
      <c r="H12" s="83"/>
    </row>
    <row r="13" spans="1:8" ht="24" customHeight="1">
      <c r="A13" s="81" t="s">
        <v>172</v>
      </c>
      <c r="B13" s="35" t="s">
        <v>161</v>
      </c>
      <c r="C13" s="35" t="s">
        <v>173</v>
      </c>
      <c r="D13" s="79">
        <f t="shared" si="1"/>
        <v>742700</v>
      </c>
      <c r="E13" s="79">
        <f t="shared" si="2"/>
        <v>386044.04</v>
      </c>
      <c r="F13" s="79">
        <f t="shared" si="0"/>
        <v>356655.96</v>
      </c>
      <c r="G13" s="82"/>
      <c r="H13" s="83"/>
    </row>
    <row r="14" spans="1:8" ht="24.75" customHeight="1">
      <c r="A14" s="81" t="s">
        <v>174</v>
      </c>
      <c r="B14" s="35" t="s">
        <v>161</v>
      </c>
      <c r="C14" s="35" t="s">
        <v>175</v>
      </c>
      <c r="D14" s="79">
        <f>D15+D16</f>
        <v>742700</v>
      </c>
      <c r="E14" s="79">
        <f>E15+E16</f>
        <v>386044.04</v>
      </c>
      <c r="F14" s="79">
        <f t="shared" si="0"/>
        <v>356655.96</v>
      </c>
      <c r="G14" s="82"/>
      <c r="H14" s="83"/>
    </row>
    <row r="15" spans="1:8" ht="20.25">
      <c r="A15" s="85" t="s">
        <v>176</v>
      </c>
      <c r="B15" s="35" t="s">
        <v>161</v>
      </c>
      <c r="C15" s="35" t="s">
        <v>177</v>
      </c>
      <c r="D15" s="79">
        <v>570400</v>
      </c>
      <c r="E15" s="79">
        <v>292288.86</v>
      </c>
      <c r="F15" s="79">
        <f t="shared" si="0"/>
        <v>278111.14</v>
      </c>
      <c r="G15" s="82"/>
      <c r="H15" s="83"/>
    </row>
    <row r="16" spans="1:8" ht="20.25">
      <c r="A16" s="85" t="s">
        <v>178</v>
      </c>
      <c r="B16" s="35" t="s">
        <v>161</v>
      </c>
      <c r="C16" s="35" t="s">
        <v>179</v>
      </c>
      <c r="D16" s="79">
        <v>172300</v>
      </c>
      <c r="E16" s="79">
        <v>93755.18</v>
      </c>
      <c r="F16" s="79">
        <f t="shared" si="0"/>
        <v>78544.82</v>
      </c>
      <c r="G16" s="82"/>
      <c r="H16" s="83"/>
    </row>
    <row r="17" spans="1:8" ht="46.5">
      <c r="A17" s="84" t="s">
        <v>180</v>
      </c>
      <c r="B17" s="35" t="s">
        <v>161</v>
      </c>
      <c r="C17" s="35" t="s">
        <v>181</v>
      </c>
      <c r="D17" s="86">
        <f aca="true" t="shared" si="3" ref="D17:D19">D18</f>
        <v>20800</v>
      </c>
      <c r="E17" s="86">
        <f aca="true" t="shared" si="4" ref="E17:E19">E18</f>
        <v>20468</v>
      </c>
      <c r="F17" s="86">
        <f t="shared" si="0"/>
        <v>332</v>
      </c>
      <c r="G17" s="82"/>
      <c r="H17" s="83"/>
    </row>
    <row r="18" spans="1:8" ht="20.25">
      <c r="A18" s="77" t="s">
        <v>182</v>
      </c>
      <c r="B18" s="35" t="s">
        <v>161</v>
      </c>
      <c r="C18" s="35" t="s">
        <v>183</v>
      </c>
      <c r="D18" s="86">
        <f t="shared" si="3"/>
        <v>20800</v>
      </c>
      <c r="E18" s="86">
        <f t="shared" si="4"/>
        <v>20468</v>
      </c>
      <c r="F18" s="86">
        <f t="shared" si="0"/>
        <v>332</v>
      </c>
      <c r="G18" s="82"/>
      <c r="H18" s="83"/>
    </row>
    <row r="19" spans="1:8" ht="20.25">
      <c r="A19" s="81" t="s">
        <v>174</v>
      </c>
      <c r="B19" s="35" t="s">
        <v>161</v>
      </c>
      <c r="C19" s="35" t="s">
        <v>184</v>
      </c>
      <c r="D19" s="86">
        <f t="shared" si="3"/>
        <v>20800</v>
      </c>
      <c r="E19" s="86">
        <f t="shared" si="4"/>
        <v>20468</v>
      </c>
      <c r="F19" s="86">
        <f t="shared" si="0"/>
        <v>332</v>
      </c>
      <c r="G19" s="82"/>
      <c r="H19" s="83"/>
    </row>
    <row r="20" spans="1:8" ht="20.25">
      <c r="A20" s="85" t="s">
        <v>185</v>
      </c>
      <c r="B20" s="35" t="s">
        <v>161</v>
      </c>
      <c r="C20" s="35" t="s">
        <v>186</v>
      </c>
      <c r="D20" s="86">
        <v>20800</v>
      </c>
      <c r="E20" s="86">
        <v>20468</v>
      </c>
      <c r="F20" s="86">
        <f t="shared" si="0"/>
        <v>332</v>
      </c>
      <c r="G20" s="82"/>
      <c r="H20" s="83"/>
    </row>
    <row r="21" spans="1:10" ht="65.25" customHeight="1">
      <c r="A21" s="85" t="s">
        <v>187</v>
      </c>
      <c r="B21" s="35" t="s">
        <v>161</v>
      </c>
      <c r="C21" s="35" t="s">
        <v>188</v>
      </c>
      <c r="D21" s="79">
        <f>D22+D40</f>
        <v>2918100</v>
      </c>
      <c r="E21" s="79">
        <f>E22+E40</f>
        <v>1444565.7500000002</v>
      </c>
      <c r="F21" s="79">
        <f t="shared" si="0"/>
        <v>1473534.2499999998</v>
      </c>
      <c r="G21" s="82"/>
      <c r="H21" s="83"/>
      <c r="I21" s="80"/>
      <c r="J21" s="80"/>
    </row>
    <row r="22" spans="1:10" ht="60">
      <c r="A22" s="85" t="s">
        <v>189</v>
      </c>
      <c r="B22" s="35" t="s">
        <v>161</v>
      </c>
      <c r="C22" s="35" t="s">
        <v>190</v>
      </c>
      <c r="D22" s="79">
        <f>D23+D28+D32</f>
        <v>2917900</v>
      </c>
      <c r="E22" s="79">
        <f>E23+E28+E32</f>
        <v>1444365.7500000002</v>
      </c>
      <c r="F22" s="79">
        <f t="shared" si="0"/>
        <v>1473534.2499999998</v>
      </c>
      <c r="G22" s="82"/>
      <c r="H22" s="82"/>
      <c r="I22" s="83"/>
      <c r="J22" s="80"/>
    </row>
    <row r="23" spans="1:8" ht="54" customHeight="1">
      <c r="A23" s="81" t="s">
        <v>191</v>
      </c>
      <c r="B23" s="35" t="s">
        <v>161</v>
      </c>
      <c r="C23" s="35" t="s">
        <v>192</v>
      </c>
      <c r="D23" s="79">
        <f aca="true" t="shared" si="5" ref="D23:D24">D24</f>
        <v>2392900</v>
      </c>
      <c r="E23" s="79">
        <f aca="true" t="shared" si="6" ref="E23:E24">E24</f>
        <v>1202509.9100000001</v>
      </c>
      <c r="F23" s="79">
        <f t="shared" si="0"/>
        <v>1190390.0899999999</v>
      </c>
      <c r="G23" s="82"/>
      <c r="H23" s="83"/>
    </row>
    <row r="24" spans="1:8" ht="20.25">
      <c r="A24" s="77" t="s">
        <v>182</v>
      </c>
      <c r="B24" s="35" t="s">
        <v>161</v>
      </c>
      <c r="C24" s="35" t="s">
        <v>193</v>
      </c>
      <c r="D24" s="79">
        <f t="shared" si="5"/>
        <v>2392900</v>
      </c>
      <c r="E24" s="79">
        <f t="shared" si="6"/>
        <v>1202509.9100000001</v>
      </c>
      <c r="F24" s="79">
        <f t="shared" si="0"/>
        <v>1190390.0899999999</v>
      </c>
      <c r="G24" s="82"/>
      <c r="H24" s="83"/>
    </row>
    <row r="25" spans="1:8" ht="20.25">
      <c r="A25" s="81" t="s">
        <v>174</v>
      </c>
      <c r="B25" s="35" t="s">
        <v>161</v>
      </c>
      <c r="C25" s="35" t="s">
        <v>194</v>
      </c>
      <c r="D25" s="79">
        <f>D26+D27</f>
        <v>2392900</v>
      </c>
      <c r="E25" s="79">
        <f>E26+E27</f>
        <v>1202509.9100000001</v>
      </c>
      <c r="F25" s="79">
        <f t="shared" si="0"/>
        <v>1190390.0899999999</v>
      </c>
      <c r="G25" s="82"/>
      <c r="H25" s="83"/>
    </row>
    <row r="26" spans="1:8" ht="20.25">
      <c r="A26" s="85" t="s">
        <v>176</v>
      </c>
      <c r="B26" s="35" t="s">
        <v>161</v>
      </c>
      <c r="C26" s="35" t="s">
        <v>195</v>
      </c>
      <c r="D26" s="79">
        <v>1837800</v>
      </c>
      <c r="E26" s="79">
        <v>922145.77</v>
      </c>
      <c r="F26" s="79">
        <f t="shared" si="0"/>
        <v>915654.23</v>
      </c>
      <c r="G26" s="82"/>
      <c r="H26" s="83"/>
    </row>
    <row r="27" spans="1:8" ht="20.25">
      <c r="A27" s="85" t="s">
        <v>178</v>
      </c>
      <c r="B27" s="35" t="s">
        <v>161</v>
      </c>
      <c r="C27" s="35" t="s">
        <v>196</v>
      </c>
      <c r="D27" s="79">
        <v>555100</v>
      </c>
      <c r="E27" s="79">
        <v>280364.14</v>
      </c>
      <c r="F27" s="79">
        <f t="shared" si="0"/>
        <v>274735.86</v>
      </c>
      <c r="G27" s="82"/>
      <c r="H27" s="83"/>
    </row>
    <row r="28" spans="1:8" ht="46.5">
      <c r="A28" s="84" t="s">
        <v>180</v>
      </c>
      <c r="B28" s="35" t="s">
        <v>161</v>
      </c>
      <c r="C28" s="35" t="s">
        <v>197</v>
      </c>
      <c r="D28" s="79">
        <f aca="true" t="shared" si="7" ref="D28:D30">D29</f>
        <v>75000</v>
      </c>
      <c r="E28" s="86">
        <f aca="true" t="shared" si="8" ref="E28:E30">E29</f>
        <v>36948</v>
      </c>
      <c r="F28" s="79">
        <f t="shared" si="0"/>
        <v>38052</v>
      </c>
      <c r="G28" s="82"/>
      <c r="H28" s="83"/>
    </row>
    <row r="29" spans="1:8" ht="20.25" customHeight="1">
      <c r="A29" s="77" t="s">
        <v>182</v>
      </c>
      <c r="B29" s="35" t="s">
        <v>161</v>
      </c>
      <c r="C29" s="35" t="s">
        <v>198</v>
      </c>
      <c r="D29" s="79">
        <f t="shared" si="7"/>
        <v>75000</v>
      </c>
      <c r="E29" s="86">
        <f t="shared" si="8"/>
        <v>36948</v>
      </c>
      <c r="F29" s="79">
        <f t="shared" si="0"/>
        <v>38052</v>
      </c>
      <c r="G29" s="82"/>
      <c r="H29" s="83"/>
    </row>
    <row r="30" spans="1:8" ht="19.5" customHeight="1">
      <c r="A30" s="81" t="s">
        <v>174</v>
      </c>
      <c r="B30" s="35" t="s">
        <v>161</v>
      </c>
      <c r="C30" s="35" t="s">
        <v>199</v>
      </c>
      <c r="D30" s="79">
        <f t="shared" si="7"/>
        <v>75000</v>
      </c>
      <c r="E30" s="86">
        <f t="shared" si="8"/>
        <v>36948</v>
      </c>
      <c r="F30" s="79">
        <f t="shared" si="0"/>
        <v>38052</v>
      </c>
      <c r="G30" s="82"/>
      <c r="H30" s="83"/>
    </row>
    <row r="31" spans="1:8" ht="20.25">
      <c r="A31" s="85" t="s">
        <v>185</v>
      </c>
      <c r="B31" s="35" t="s">
        <v>161</v>
      </c>
      <c r="C31" s="35" t="s">
        <v>200</v>
      </c>
      <c r="D31" s="79">
        <v>75000</v>
      </c>
      <c r="E31" s="86">
        <v>36948</v>
      </c>
      <c r="F31" s="79">
        <f t="shared" si="0"/>
        <v>38052</v>
      </c>
      <c r="G31" s="82"/>
      <c r="H31" s="83"/>
    </row>
    <row r="32" spans="1:8" ht="38.25" customHeight="1">
      <c r="A32" s="85" t="s">
        <v>201</v>
      </c>
      <c r="B32" s="35" t="s">
        <v>161</v>
      </c>
      <c r="C32" s="35" t="s">
        <v>202</v>
      </c>
      <c r="D32" s="79">
        <f>D35+D36+D37+D39</f>
        <v>450000</v>
      </c>
      <c r="E32" s="79">
        <f>E33+E38</f>
        <v>204907.84</v>
      </c>
      <c r="F32" s="79">
        <f t="shared" si="0"/>
        <v>245092.16</v>
      </c>
      <c r="G32" s="82"/>
      <c r="H32" s="83"/>
    </row>
    <row r="33" spans="1:8" ht="18.75" customHeight="1">
      <c r="A33" s="85" t="s">
        <v>172</v>
      </c>
      <c r="B33" s="35" t="s">
        <v>161</v>
      </c>
      <c r="C33" s="35" t="s">
        <v>203</v>
      </c>
      <c r="D33" s="79">
        <f>D35+D36+D37</f>
        <v>231500</v>
      </c>
      <c r="E33" s="79">
        <f>E34</f>
        <v>100905.84</v>
      </c>
      <c r="F33" s="79">
        <f t="shared" si="0"/>
        <v>130594.16</v>
      </c>
      <c r="G33" s="82"/>
      <c r="H33" s="83"/>
    </row>
    <row r="34" spans="1:8" ht="18.75" customHeight="1">
      <c r="A34" s="85" t="s">
        <v>204</v>
      </c>
      <c r="B34" s="35" t="s">
        <v>161</v>
      </c>
      <c r="C34" s="35" t="s">
        <v>205</v>
      </c>
      <c r="D34" s="79">
        <f>D35+D36+D37</f>
        <v>231500</v>
      </c>
      <c r="E34" s="79">
        <f>E35+E37+E36</f>
        <v>100905.84</v>
      </c>
      <c r="F34" s="79">
        <f t="shared" si="0"/>
        <v>130594.16</v>
      </c>
      <c r="G34" s="82"/>
      <c r="H34" s="83"/>
    </row>
    <row r="35" spans="1:8" ht="18.75" customHeight="1">
      <c r="A35" s="85" t="s">
        <v>206</v>
      </c>
      <c r="B35" s="35" t="s">
        <v>161</v>
      </c>
      <c r="C35" s="35" t="s">
        <v>207</v>
      </c>
      <c r="D35" s="79">
        <v>105600</v>
      </c>
      <c r="E35" s="79">
        <v>56345.89</v>
      </c>
      <c r="F35" s="79">
        <f t="shared" si="0"/>
        <v>49254.11</v>
      </c>
      <c r="G35" s="82"/>
      <c r="H35" s="83"/>
    </row>
    <row r="36" spans="1:8" ht="20.25">
      <c r="A36" s="85" t="s">
        <v>208</v>
      </c>
      <c r="B36" s="35" t="s">
        <v>161</v>
      </c>
      <c r="C36" s="35" t="s">
        <v>209</v>
      </c>
      <c r="D36" s="79">
        <v>19200</v>
      </c>
      <c r="E36" s="86">
        <v>3950</v>
      </c>
      <c r="F36" s="86">
        <f t="shared" si="0"/>
        <v>15250</v>
      </c>
      <c r="G36" s="82"/>
      <c r="H36" s="83"/>
    </row>
    <row r="37" spans="1:8" ht="20.25">
      <c r="A37" s="85" t="s">
        <v>210</v>
      </c>
      <c r="B37" s="35" t="s">
        <v>161</v>
      </c>
      <c r="C37" s="35" t="s">
        <v>211</v>
      </c>
      <c r="D37" s="79">
        <v>106700</v>
      </c>
      <c r="E37" s="79">
        <v>40609.95</v>
      </c>
      <c r="F37" s="79">
        <f t="shared" si="0"/>
        <v>66090.05</v>
      </c>
      <c r="G37" s="82"/>
      <c r="H37" s="83"/>
    </row>
    <row r="38" spans="1:8" ht="20.25">
      <c r="A38" s="85" t="s">
        <v>212</v>
      </c>
      <c r="B38" s="35" t="s">
        <v>161</v>
      </c>
      <c r="C38" s="35" t="s">
        <v>213</v>
      </c>
      <c r="D38" s="79">
        <f>D39</f>
        <v>218500</v>
      </c>
      <c r="E38" s="86">
        <f>E39</f>
        <v>104002</v>
      </c>
      <c r="F38" s="79">
        <f t="shared" si="0"/>
        <v>114498</v>
      </c>
      <c r="G38" s="82"/>
      <c r="H38" s="83"/>
    </row>
    <row r="39" spans="1:8" ht="20.25">
      <c r="A39" s="85" t="s">
        <v>214</v>
      </c>
      <c r="B39" s="35" t="s">
        <v>161</v>
      </c>
      <c r="C39" s="35" t="s">
        <v>215</v>
      </c>
      <c r="D39" s="79">
        <v>218500</v>
      </c>
      <c r="E39" s="86">
        <v>104002</v>
      </c>
      <c r="F39" s="79">
        <f t="shared" si="0"/>
        <v>114498</v>
      </c>
      <c r="G39" s="82"/>
      <c r="H39" s="83"/>
    </row>
    <row r="40" spans="1:6" ht="20.25">
      <c r="A40" s="85" t="s">
        <v>216</v>
      </c>
      <c r="B40" s="35" t="s">
        <v>161</v>
      </c>
      <c r="C40" s="35" t="s">
        <v>217</v>
      </c>
      <c r="D40" s="79">
        <f aca="true" t="shared" si="9" ref="D40:D43">D41</f>
        <v>200</v>
      </c>
      <c r="E40" s="87">
        <v>200</v>
      </c>
      <c r="F40" s="88" t="s">
        <v>70</v>
      </c>
    </row>
    <row r="41" spans="1:6" ht="120">
      <c r="A41" s="85" t="s">
        <v>218</v>
      </c>
      <c r="B41" s="35" t="s">
        <v>161</v>
      </c>
      <c r="C41" s="35" t="s">
        <v>219</v>
      </c>
      <c r="D41" s="79">
        <f t="shared" si="9"/>
        <v>200</v>
      </c>
      <c r="E41" s="87">
        <f aca="true" t="shared" si="10" ref="E41:E44">E40</f>
        <v>200</v>
      </c>
      <c r="F41" s="88" t="s">
        <v>70</v>
      </c>
    </row>
    <row r="42" spans="1:6" ht="30">
      <c r="A42" s="85" t="s">
        <v>220</v>
      </c>
      <c r="B42" s="35" t="s">
        <v>161</v>
      </c>
      <c r="C42" s="35" t="s">
        <v>221</v>
      </c>
      <c r="D42" s="79">
        <f t="shared" si="9"/>
        <v>200</v>
      </c>
      <c r="E42" s="87">
        <f t="shared" si="10"/>
        <v>200</v>
      </c>
      <c r="F42" s="88" t="s">
        <v>70</v>
      </c>
    </row>
    <row r="43" spans="1:6" ht="20.25">
      <c r="A43" s="85" t="s">
        <v>212</v>
      </c>
      <c r="B43" s="35" t="s">
        <v>161</v>
      </c>
      <c r="C43" s="35" t="s">
        <v>222</v>
      </c>
      <c r="D43" s="79">
        <f t="shared" si="9"/>
        <v>200</v>
      </c>
      <c r="E43" s="87">
        <f t="shared" si="10"/>
        <v>200</v>
      </c>
      <c r="F43" s="88" t="s">
        <v>70</v>
      </c>
    </row>
    <row r="44" spans="1:6" ht="20.25">
      <c r="A44" s="85" t="s">
        <v>214</v>
      </c>
      <c r="B44" s="35" t="s">
        <v>161</v>
      </c>
      <c r="C44" s="35" t="s">
        <v>223</v>
      </c>
      <c r="D44" s="79">
        <v>200</v>
      </c>
      <c r="E44" s="87">
        <f t="shared" si="10"/>
        <v>200</v>
      </c>
      <c r="F44" s="88" t="s">
        <v>70</v>
      </c>
    </row>
    <row r="45" spans="1:6" ht="20.25">
      <c r="A45" s="84" t="s">
        <v>224</v>
      </c>
      <c r="B45" s="35" t="s">
        <v>161</v>
      </c>
      <c r="C45" s="35" t="s">
        <v>225</v>
      </c>
      <c r="D45" s="79">
        <f>D50</f>
        <v>10000</v>
      </c>
      <c r="E45" s="89" t="s">
        <v>70</v>
      </c>
      <c r="F45" s="79">
        <f>D45</f>
        <v>10000</v>
      </c>
    </row>
    <row r="46" spans="1:6" ht="23.25" customHeight="1">
      <c r="A46" s="84" t="s">
        <v>226</v>
      </c>
      <c r="B46" s="35" t="s">
        <v>161</v>
      </c>
      <c r="C46" s="35" t="s">
        <v>227</v>
      </c>
      <c r="D46" s="79">
        <f>D47</f>
        <v>10000</v>
      </c>
      <c r="E46" s="89" t="s">
        <v>70</v>
      </c>
      <c r="F46" s="79">
        <f>F47</f>
        <v>10000</v>
      </c>
    </row>
    <row r="47" spans="1:6" ht="92.25" customHeight="1">
      <c r="A47" s="84" t="s">
        <v>228</v>
      </c>
      <c r="B47" s="35" t="s">
        <v>161</v>
      </c>
      <c r="C47" s="35" t="s">
        <v>229</v>
      </c>
      <c r="D47" s="79">
        <f>D49</f>
        <v>10000</v>
      </c>
      <c r="E47" s="89" t="s">
        <v>70</v>
      </c>
      <c r="F47" s="79">
        <v>10000</v>
      </c>
    </row>
    <row r="48" spans="1:6" ht="22.5" customHeight="1">
      <c r="A48" s="84" t="s">
        <v>230</v>
      </c>
      <c r="B48" s="35" t="s">
        <v>161</v>
      </c>
      <c r="C48" s="35" t="s">
        <v>231</v>
      </c>
      <c r="D48" s="79">
        <f>D47</f>
        <v>10000</v>
      </c>
      <c r="E48" s="89" t="s">
        <v>70</v>
      </c>
      <c r="F48" s="79">
        <f>F47</f>
        <v>10000</v>
      </c>
    </row>
    <row r="49" spans="1:6" ht="20.25">
      <c r="A49" s="85" t="s">
        <v>172</v>
      </c>
      <c r="B49" s="35" t="s">
        <v>161</v>
      </c>
      <c r="C49" s="35" t="s">
        <v>232</v>
      </c>
      <c r="D49" s="79">
        <f>D50</f>
        <v>10000</v>
      </c>
      <c r="E49" s="89" t="s">
        <v>70</v>
      </c>
      <c r="F49" s="79">
        <v>10000</v>
      </c>
    </row>
    <row r="50" spans="1:6" ht="20.25">
      <c r="A50" s="85" t="s">
        <v>233</v>
      </c>
      <c r="B50" s="35" t="s">
        <v>161</v>
      </c>
      <c r="C50" s="35" t="s">
        <v>234</v>
      </c>
      <c r="D50" s="79">
        <v>10000</v>
      </c>
      <c r="E50" s="89" t="s">
        <v>70</v>
      </c>
      <c r="F50" s="79">
        <v>10000</v>
      </c>
    </row>
    <row r="51" spans="1:6" ht="20.25">
      <c r="A51" s="85" t="s">
        <v>235</v>
      </c>
      <c r="B51" s="35" t="s">
        <v>161</v>
      </c>
      <c r="C51" s="35" t="s">
        <v>236</v>
      </c>
      <c r="D51" s="79">
        <f>D52+D69+D75+D81</f>
        <v>217800</v>
      </c>
      <c r="E51" s="79">
        <f>E52+E69+E75+E81</f>
        <v>163799.75</v>
      </c>
      <c r="F51" s="79">
        <f aca="true" t="shared" si="11" ref="F51:F52">D51-E51</f>
        <v>54000.25</v>
      </c>
    </row>
    <row r="52" spans="1:6" ht="60">
      <c r="A52" s="90" t="s">
        <v>237</v>
      </c>
      <c r="B52" s="35" t="s">
        <v>161</v>
      </c>
      <c r="C52" s="35" t="s">
        <v>238</v>
      </c>
      <c r="D52" s="79">
        <f>D53+D57+D62</f>
        <v>92800</v>
      </c>
      <c r="E52" s="79">
        <f>E57+E62</f>
        <v>61170.75</v>
      </c>
      <c r="F52" s="79">
        <f t="shared" si="11"/>
        <v>31629.25</v>
      </c>
    </row>
    <row r="53" spans="1:6" ht="100.5" customHeight="1">
      <c r="A53" s="90" t="s">
        <v>239</v>
      </c>
      <c r="B53" s="35" t="s">
        <v>161</v>
      </c>
      <c r="C53" s="35" t="s">
        <v>240</v>
      </c>
      <c r="D53" s="79">
        <f aca="true" t="shared" si="12" ref="D53:D55">D54</f>
        <v>5000</v>
      </c>
      <c r="E53" s="88" t="s">
        <v>70</v>
      </c>
      <c r="F53" s="79">
        <f aca="true" t="shared" si="13" ref="F53:F56">D53</f>
        <v>5000</v>
      </c>
    </row>
    <row r="54" spans="1:6" ht="24.75" customHeight="1">
      <c r="A54" s="90" t="s">
        <v>241</v>
      </c>
      <c r="B54" s="35" t="s">
        <v>161</v>
      </c>
      <c r="C54" s="35" t="s">
        <v>242</v>
      </c>
      <c r="D54" s="79">
        <f t="shared" si="12"/>
        <v>5000</v>
      </c>
      <c r="E54" s="88" t="s">
        <v>70</v>
      </c>
      <c r="F54" s="79">
        <f t="shared" si="13"/>
        <v>5000</v>
      </c>
    </row>
    <row r="55" spans="1:6" ht="25.5" customHeight="1">
      <c r="A55" s="90" t="s">
        <v>172</v>
      </c>
      <c r="B55" s="35" t="s">
        <v>161</v>
      </c>
      <c r="C55" s="35" t="s">
        <v>243</v>
      </c>
      <c r="D55" s="79">
        <f t="shared" si="12"/>
        <v>5000</v>
      </c>
      <c r="E55" s="88" t="s">
        <v>70</v>
      </c>
      <c r="F55" s="79">
        <f t="shared" si="13"/>
        <v>5000</v>
      </c>
    </row>
    <row r="56" spans="1:6" ht="20.25" customHeight="1">
      <c r="A56" s="90" t="s">
        <v>233</v>
      </c>
      <c r="B56" s="35" t="s">
        <v>161</v>
      </c>
      <c r="C56" s="35" t="s">
        <v>244</v>
      </c>
      <c r="D56" s="79">
        <v>5000</v>
      </c>
      <c r="E56" s="88" t="s">
        <v>70</v>
      </c>
      <c r="F56" s="79">
        <f t="shared" si="13"/>
        <v>5000</v>
      </c>
    </row>
    <row r="57" spans="1:6" ht="165">
      <c r="A57" s="85" t="s">
        <v>245</v>
      </c>
      <c r="B57" s="35" t="s">
        <v>161</v>
      </c>
      <c r="C57" s="35" t="s">
        <v>246</v>
      </c>
      <c r="D57" s="79">
        <f>D61</f>
        <v>39600</v>
      </c>
      <c r="E57" s="79">
        <f>E61</f>
        <v>19200</v>
      </c>
      <c r="F57" s="86">
        <f aca="true" t="shared" si="14" ref="F57:F74">D57-E57</f>
        <v>20400</v>
      </c>
    </row>
    <row r="58" spans="1:6" ht="20.25">
      <c r="A58" s="85" t="s">
        <v>148</v>
      </c>
      <c r="B58" s="35"/>
      <c r="C58" s="35" t="s">
        <v>247</v>
      </c>
      <c r="D58" s="79">
        <f aca="true" t="shared" si="15" ref="D58:D60">D59</f>
        <v>39600</v>
      </c>
      <c r="E58" s="79">
        <f aca="true" t="shared" si="16" ref="E58:E60">E59</f>
        <v>19200</v>
      </c>
      <c r="F58" s="86">
        <f t="shared" si="14"/>
        <v>20400</v>
      </c>
    </row>
    <row r="59" spans="1:6" ht="20.25">
      <c r="A59" s="85" t="s">
        <v>172</v>
      </c>
      <c r="B59" s="35" t="s">
        <v>161</v>
      </c>
      <c r="C59" s="35" t="s">
        <v>248</v>
      </c>
      <c r="D59" s="79">
        <f t="shared" si="15"/>
        <v>39600</v>
      </c>
      <c r="E59" s="79">
        <f t="shared" si="16"/>
        <v>19200</v>
      </c>
      <c r="F59" s="86">
        <f t="shared" si="14"/>
        <v>20400</v>
      </c>
    </row>
    <row r="60" spans="1:6" ht="20.25">
      <c r="A60" s="85" t="s">
        <v>249</v>
      </c>
      <c r="B60" s="35" t="s">
        <v>161</v>
      </c>
      <c r="C60" s="35" t="s">
        <v>250</v>
      </c>
      <c r="D60" s="79">
        <f t="shared" si="15"/>
        <v>39600</v>
      </c>
      <c r="E60" s="79">
        <f t="shared" si="16"/>
        <v>19200</v>
      </c>
      <c r="F60" s="86">
        <f t="shared" si="14"/>
        <v>20400</v>
      </c>
    </row>
    <row r="61" spans="1:6" ht="30">
      <c r="A61" s="85" t="s">
        <v>251</v>
      </c>
      <c r="B61" s="35" t="s">
        <v>161</v>
      </c>
      <c r="C61" s="35" t="s">
        <v>252</v>
      </c>
      <c r="D61" s="79">
        <v>39600</v>
      </c>
      <c r="E61" s="79">
        <v>19200</v>
      </c>
      <c r="F61" s="86">
        <f t="shared" si="14"/>
        <v>20400</v>
      </c>
    </row>
    <row r="62" spans="1:6" ht="90">
      <c r="A62" s="90" t="s">
        <v>253</v>
      </c>
      <c r="B62" s="35" t="s">
        <v>161</v>
      </c>
      <c r="C62" s="35" t="s">
        <v>254</v>
      </c>
      <c r="D62" s="79">
        <f>D65+D68</f>
        <v>48200</v>
      </c>
      <c r="E62" s="86">
        <f>E63+E66</f>
        <v>41970.75</v>
      </c>
      <c r="F62" s="79">
        <f t="shared" si="14"/>
        <v>6229.25</v>
      </c>
    </row>
    <row r="63" spans="1:6" ht="30">
      <c r="A63" s="85" t="s">
        <v>255</v>
      </c>
      <c r="B63" s="35" t="s">
        <v>161</v>
      </c>
      <c r="C63" s="35" t="s">
        <v>256</v>
      </c>
      <c r="D63" s="79">
        <f aca="true" t="shared" si="17" ref="D63:D64">D64</f>
        <v>43200</v>
      </c>
      <c r="E63" s="86">
        <f aca="true" t="shared" si="18" ref="E63:E64">E64</f>
        <v>40286.1</v>
      </c>
      <c r="F63" s="79">
        <f t="shared" si="14"/>
        <v>2913.9000000000015</v>
      </c>
    </row>
    <row r="64" spans="1:6" ht="20.25">
      <c r="A64" s="85" t="s">
        <v>172</v>
      </c>
      <c r="B64" s="35" t="s">
        <v>161</v>
      </c>
      <c r="C64" s="35" t="s">
        <v>257</v>
      </c>
      <c r="D64" s="79">
        <f t="shared" si="17"/>
        <v>43200</v>
      </c>
      <c r="E64" s="86">
        <f t="shared" si="18"/>
        <v>40286.1</v>
      </c>
      <c r="F64" s="79">
        <f t="shared" si="14"/>
        <v>2913.9000000000015</v>
      </c>
    </row>
    <row r="65" spans="1:6" ht="20.25">
      <c r="A65" s="85" t="s">
        <v>233</v>
      </c>
      <c r="B65" s="35" t="s">
        <v>161</v>
      </c>
      <c r="C65" s="35" t="s">
        <v>258</v>
      </c>
      <c r="D65" s="79">
        <v>43200</v>
      </c>
      <c r="E65" s="86">
        <v>40286.1</v>
      </c>
      <c r="F65" s="79">
        <f t="shared" si="14"/>
        <v>2913.9000000000015</v>
      </c>
    </row>
    <row r="66" spans="1:6" ht="20.25">
      <c r="A66" s="90" t="s">
        <v>259</v>
      </c>
      <c r="B66" s="35" t="s">
        <v>161</v>
      </c>
      <c r="C66" s="35" t="s">
        <v>260</v>
      </c>
      <c r="D66" s="79">
        <f aca="true" t="shared" si="19" ref="D66:D67">D67</f>
        <v>5000</v>
      </c>
      <c r="E66" s="86">
        <f aca="true" t="shared" si="20" ref="E66:E67">E67</f>
        <v>1684.65</v>
      </c>
      <c r="F66" s="79">
        <f t="shared" si="14"/>
        <v>3315.35</v>
      </c>
    </row>
    <row r="67" spans="1:6" ht="20.25">
      <c r="A67" s="85" t="s">
        <v>172</v>
      </c>
      <c r="B67" s="35" t="s">
        <v>161</v>
      </c>
      <c r="C67" s="35" t="s">
        <v>261</v>
      </c>
      <c r="D67" s="79">
        <f t="shared" si="19"/>
        <v>5000</v>
      </c>
      <c r="E67" s="86">
        <f t="shared" si="20"/>
        <v>1684.65</v>
      </c>
      <c r="F67" s="79">
        <f t="shared" si="14"/>
        <v>3315.35</v>
      </c>
    </row>
    <row r="68" spans="1:6" ht="20.25">
      <c r="A68" s="85" t="s">
        <v>233</v>
      </c>
      <c r="B68" s="35" t="s">
        <v>161</v>
      </c>
      <c r="C68" s="35" t="s">
        <v>262</v>
      </c>
      <c r="D68" s="79">
        <v>5000</v>
      </c>
      <c r="E68" s="86">
        <v>1684.65</v>
      </c>
      <c r="F68" s="79">
        <f t="shared" si="14"/>
        <v>3315.35</v>
      </c>
    </row>
    <row r="69" spans="1:6" ht="60">
      <c r="A69" s="91" t="s">
        <v>263</v>
      </c>
      <c r="B69" s="35" t="s">
        <v>161</v>
      </c>
      <c r="C69" s="35" t="s">
        <v>264</v>
      </c>
      <c r="D69" s="79">
        <f>D74</f>
        <v>15000</v>
      </c>
      <c r="E69" s="79">
        <f>E74</f>
        <v>6000</v>
      </c>
      <c r="F69" s="86">
        <f t="shared" si="14"/>
        <v>9000</v>
      </c>
    </row>
    <row r="70" spans="1:6" ht="135">
      <c r="A70" s="91" t="s">
        <v>265</v>
      </c>
      <c r="B70" s="35" t="s">
        <v>161</v>
      </c>
      <c r="C70" s="35" t="s">
        <v>266</v>
      </c>
      <c r="D70" s="79">
        <f aca="true" t="shared" si="21" ref="D70:D73">D71</f>
        <v>15000</v>
      </c>
      <c r="E70" s="92">
        <f aca="true" t="shared" si="22" ref="E70:E73">E71</f>
        <v>6000</v>
      </c>
      <c r="F70" s="86">
        <f t="shared" si="14"/>
        <v>9000</v>
      </c>
    </row>
    <row r="71" spans="1:6" ht="31.5">
      <c r="A71" s="84" t="s">
        <v>267</v>
      </c>
      <c r="B71" s="35" t="s">
        <v>161</v>
      </c>
      <c r="C71" s="35" t="s">
        <v>268</v>
      </c>
      <c r="D71" s="79">
        <f t="shared" si="21"/>
        <v>15000</v>
      </c>
      <c r="E71" s="92">
        <f t="shared" si="22"/>
        <v>6000</v>
      </c>
      <c r="F71" s="86">
        <f t="shared" si="14"/>
        <v>9000</v>
      </c>
    </row>
    <row r="72" spans="1:6" ht="20.25">
      <c r="A72" s="85" t="s">
        <v>172</v>
      </c>
      <c r="B72" s="35" t="s">
        <v>161</v>
      </c>
      <c r="C72" s="35" t="s">
        <v>269</v>
      </c>
      <c r="D72" s="79">
        <f t="shared" si="21"/>
        <v>15000</v>
      </c>
      <c r="E72" s="93">
        <f t="shared" si="22"/>
        <v>6000</v>
      </c>
      <c r="F72" s="86">
        <f t="shared" si="14"/>
        <v>9000</v>
      </c>
    </row>
    <row r="73" spans="1:6" ht="20.25">
      <c r="A73" s="85" t="s">
        <v>270</v>
      </c>
      <c r="B73" s="35" t="s">
        <v>161</v>
      </c>
      <c r="C73" s="35" t="s">
        <v>271</v>
      </c>
      <c r="D73" s="79">
        <f t="shared" si="21"/>
        <v>15000</v>
      </c>
      <c r="E73" s="93">
        <f t="shared" si="22"/>
        <v>6000</v>
      </c>
      <c r="F73" s="86">
        <f t="shared" si="14"/>
        <v>9000</v>
      </c>
    </row>
    <row r="74" spans="1:6" ht="20.25">
      <c r="A74" s="85" t="s">
        <v>210</v>
      </c>
      <c r="B74" s="35" t="s">
        <v>161</v>
      </c>
      <c r="C74" s="35" t="s">
        <v>272</v>
      </c>
      <c r="D74" s="79">
        <v>15000</v>
      </c>
      <c r="E74" s="93">
        <v>6000</v>
      </c>
      <c r="F74" s="86">
        <f t="shared" si="14"/>
        <v>9000</v>
      </c>
    </row>
    <row r="75" spans="1:6" ht="46.5">
      <c r="A75" s="84" t="s">
        <v>273</v>
      </c>
      <c r="B75" s="35" t="s">
        <v>161</v>
      </c>
      <c r="C75" s="35" t="s">
        <v>274</v>
      </c>
      <c r="D75" s="79">
        <f aca="true" t="shared" si="23" ref="D75:D79">D76</f>
        <v>30000</v>
      </c>
      <c r="E75" s="92">
        <f aca="true" t="shared" si="24" ref="E75:E79">E76</f>
        <v>16629</v>
      </c>
      <c r="F75" s="79">
        <f>F76</f>
        <v>13371</v>
      </c>
    </row>
    <row r="76" spans="1:6" ht="111.75" customHeight="1">
      <c r="A76" s="84" t="s">
        <v>275</v>
      </c>
      <c r="B76" s="35" t="s">
        <v>161</v>
      </c>
      <c r="C76" s="35" t="s">
        <v>276</v>
      </c>
      <c r="D76" s="79">
        <f t="shared" si="23"/>
        <v>30000</v>
      </c>
      <c r="E76" s="79">
        <f t="shared" si="24"/>
        <v>16629</v>
      </c>
      <c r="F76" s="79">
        <f aca="true" t="shared" si="25" ref="F76:F80">D76-E76</f>
        <v>13371</v>
      </c>
    </row>
    <row r="77" spans="1:6" ht="31.5">
      <c r="A77" s="84" t="s">
        <v>267</v>
      </c>
      <c r="B77" s="35" t="s">
        <v>161</v>
      </c>
      <c r="C77" s="35" t="s">
        <v>277</v>
      </c>
      <c r="D77" s="79">
        <f t="shared" si="23"/>
        <v>30000</v>
      </c>
      <c r="E77" s="79">
        <f t="shared" si="24"/>
        <v>16629</v>
      </c>
      <c r="F77" s="79">
        <f t="shared" si="25"/>
        <v>13371</v>
      </c>
    </row>
    <row r="78" spans="1:6" ht="20.25">
      <c r="A78" s="85" t="s">
        <v>172</v>
      </c>
      <c r="B78" s="35" t="s">
        <v>161</v>
      </c>
      <c r="C78" s="35" t="s">
        <v>278</v>
      </c>
      <c r="D78" s="79">
        <f t="shared" si="23"/>
        <v>30000</v>
      </c>
      <c r="E78" s="79">
        <f t="shared" si="24"/>
        <v>16629</v>
      </c>
      <c r="F78" s="79">
        <f t="shared" si="25"/>
        <v>13371</v>
      </c>
    </row>
    <row r="79" spans="1:6" ht="20.25">
      <c r="A79" s="85" t="s">
        <v>270</v>
      </c>
      <c r="B79" s="35" t="s">
        <v>161</v>
      </c>
      <c r="C79" s="35" t="s">
        <v>279</v>
      </c>
      <c r="D79" s="79">
        <f t="shared" si="23"/>
        <v>30000</v>
      </c>
      <c r="E79" s="79">
        <f t="shared" si="24"/>
        <v>16629</v>
      </c>
      <c r="F79" s="79">
        <f t="shared" si="25"/>
        <v>13371</v>
      </c>
    </row>
    <row r="80" spans="1:6" ht="20.25">
      <c r="A80" s="85" t="s">
        <v>210</v>
      </c>
      <c r="B80" s="35" t="s">
        <v>161</v>
      </c>
      <c r="C80" s="35" t="s">
        <v>280</v>
      </c>
      <c r="D80" s="79">
        <v>30000</v>
      </c>
      <c r="E80" s="79">
        <v>16629</v>
      </c>
      <c r="F80" s="79">
        <f t="shared" si="25"/>
        <v>13371</v>
      </c>
    </row>
    <row r="81" spans="1:6" ht="47.25" customHeight="1">
      <c r="A81" s="85" t="s">
        <v>281</v>
      </c>
      <c r="B81" s="35" t="s">
        <v>161</v>
      </c>
      <c r="C81" s="35" t="s">
        <v>282</v>
      </c>
      <c r="D81" s="79">
        <f aca="true" t="shared" si="26" ref="D81:D83">D82</f>
        <v>80000</v>
      </c>
      <c r="E81" s="86">
        <f aca="true" t="shared" si="27" ref="E81:E83">E82</f>
        <v>80000</v>
      </c>
      <c r="F81" s="88" t="s">
        <v>70</v>
      </c>
    </row>
    <row r="82" spans="1:6" ht="20.25">
      <c r="A82" s="90" t="s">
        <v>259</v>
      </c>
      <c r="B82" s="35" t="s">
        <v>161</v>
      </c>
      <c r="C82" s="35" t="s">
        <v>283</v>
      </c>
      <c r="D82" s="79">
        <f t="shared" si="26"/>
        <v>80000</v>
      </c>
      <c r="E82" s="86">
        <f t="shared" si="27"/>
        <v>80000</v>
      </c>
      <c r="F82" s="88" t="s">
        <v>70</v>
      </c>
    </row>
    <row r="83" spans="1:6" ht="20.25">
      <c r="A83" s="85" t="s">
        <v>172</v>
      </c>
      <c r="B83" s="35" t="s">
        <v>161</v>
      </c>
      <c r="C83" s="35" t="s">
        <v>284</v>
      </c>
      <c r="D83" s="79">
        <f t="shared" si="26"/>
        <v>80000</v>
      </c>
      <c r="E83" s="86">
        <f t="shared" si="27"/>
        <v>80000</v>
      </c>
      <c r="F83" s="88" t="s">
        <v>70</v>
      </c>
    </row>
    <row r="84" spans="1:6" ht="20.25">
      <c r="A84" s="85" t="s">
        <v>233</v>
      </c>
      <c r="B84" s="35" t="s">
        <v>161</v>
      </c>
      <c r="C84" s="35" t="s">
        <v>285</v>
      </c>
      <c r="D84" s="79">
        <v>80000</v>
      </c>
      <c r="E84" s="86">
        <v>80000</v>
      </c>
      <c r="F84" s="88" t="s">
        <v>70</v>
      </c>
    </row>
    <row r="85" spans="1:6" ht="20.25">
      <c r="A85" s="85" t="s">
        <v>286</v>
      </c>
      <c r="B85" s="35" t="s">
        <v>161</v>
      </c>
      <c r="C85" s="35" t="s">
        <v>287</v>
      </c>
      <c r="D85" s="79">
        <f>D86</f>
        <v>148200</v>
      </c>
      <c r="E85" s="86">
        <f aca="true" t="shared" si="28" ref="E85:E90">E86</f>
        <v>68420.65</v>
      </c>
      <c r="F85" s="86">
        <f aca="true" t="shared" si="29" ref="F85:F95">D85-E85</f>
        <v>79779.35</v>
      </c>
    </row>
    <row r="86" spans="1:6" ht="20.25">
      <c r="A86" s="85" t="s">
        <v>288</v>
      </c>
      <c r="B86" s="35" t="s">
        <v>161</v>
      </c>
      <c r="C86" s="35" t="s">
        <v>289</v>
      </c>
      <c r="D86" s="79">
        <f>D88</f>
        <v>148200</v>
      </c>
      <c r="E86" s="86">
        <f t="shared" si="28"/>
        <v>68420.65</v>
      </c>
      <c r="F86" s="86">
        <f t="shared" si="29"/>
        <v>79779.35</v>
      </c>
    </row>
    <row r="87" spans="1:6" ht="20.25">
      <c r="A87" s="85" t="s">
        <v>290</v>
      </c>
      <c r="B87" s="35" t="s">
        <v>161</v>
      </c>
      <c r="C87" s="35" t="s">
        <v>291</v>
      </c>
      <c r="D87" s="79">
        <f aca="true" t="shared" si="30" ref="D87:D90">D88</f>
        <v>148200</v>
      </c>
      <c r="E87" s="86">
        <f t="shared" si="28"/>
        <v>68420.65</v>
      </c>
      <c r="F87" s="86">
        <f t="shared" si="29"/>
        <v>79779.35</v>
      </c>
    </row>
    <row r="88" spans="1:6" ht="64.5" customHeight="1">
      <c r="A88" s="85" t="s">
        <v>292</v>
      </c>
      <c r="B88" s="35" t="s">
        <v>161</v>
      </c>
      <c r="C88" s="35" t="s">
        <v>293</v>
      </c>
      <c r="D88" s="79">
        <f t="shared" si="30"/>
        <v>148200</v>
      </c>
      <c r="E88" s="86">
        <f t="shared" si="28"/>
        <v>68420.65</v>
      </c>
      <c r="F88" s="86">
        <f t="shared" si="29"/>
        <v>79779.35</v>
      </c>
    </row>
    <row r="89" spans="1:6" ht="46.5">
      <c r="A89" s="81" t="s">
        <v>170</v>
      </c>
      <c r="B89" s="35" t="s">
        <v>161</v>
      </c>
      <c r="C89" s="35" t="s">
        <v>294</v>
      </c>
      <c r="D89" s="79">
        <f t="shared" si="30"/>
        <v>148200</v>
      </c>
      <c r="E89" s="86">
        <f t="shared" si="28"/>
        <v>68420.65</v>
      </c>
      <c r="F89" s="86">
        <f t="shared" si="29"/>
        <v>79779.35</v>
      </c>
    </row>
    <row r="90" spans="1:6" ht="20.25">
      <c r="A90" s="85" t="s">
        <v>172</v>
      </c>
      <c r="B90" s="35" t="s">
        <v>161</v>
      </c>
      <c r="C90" s="35" t="s">
        <v>295</v>
      </c>
      <c r="D90" s="79">
        <f t="shared" si="30"/>
        <v>148200</v>
      </c>
      <c r="E90" s="86">
        <f t="shared" si="28"/>
        <v>68420.65</v>
      </c>
      <c r="F90" s="86">
        <f t="shared" si="29"/>
        <v>79779.35</v>
      </c>
    </row>
    <row r="91" spans="1:6" ht="22.5" customHeight="1">
      <c r="A91" s="85" t="s">
        <v>174</v>
      </c>
      <c r="B91" s="35" t="s">
        <v>161</v>
      </c>
      <c r="C91" s="35" t="s">
        <v>296</v>
      </c>
      <c r="D91" s="79">
        <f>D92+D93</f>
        <v>148200</v>
      </c>
      <c r="E91" s="86">
        <f>E92+E93</f>
        <v>68420.65</v>
      </c>
      <c r="F91" s="86">
        <f t="shared" si="29"/>
        <v>79779.35</v>
      </c>
    </row>
    <row r="92" spans="1:6" ht="20.25">
      <c r="A92" s="85" t="s">
        <v>176</v>
      </c>
      <c r="B92" s="35" t="s">
        <v>161</v>
      </c>
      <c r="C92" s="35" t="s">
        <v>297</v>
      </c>
      <c r="D92" s="79">
        <v>113800</v>
      </c>
      <c r="E92" s="86">
        <v>53942.4</v>
      </c>
      <c r="F92" s="86">
        <f t="shared" si="29"/>
        <v>59857.6</v>
      </c>
    </row>
    <row r="93" spans="1:6" ht="20.25">
      <c r="A93" s="85" t="s">
        <v>178</v>
      </c>
      <c r="B93" s="35" t="s">
        <v>161</v>
      </c>
      <c r="C93" s="35" t="s">
        <v>298</v>
      </c>
      <c r="D93" s="79">
        <v>34400</v>
      </c>
      <c r="E93" s="86">
        <v>14478.25</v>
      </c>
      <c r="F93" s="86">
        <f t="shared" si="29"/>
        <v>19921.75</v>
      </c>
    </row>
    <row r="94" spans="1:6" ht="30">
      <c r="A94" s="85" t="s">
        <v>299</v>
      </c>
      <c r="B94" s="35" t="s">
        <v>161</v>
      </c>
      <c r="C94" s="35" t="s">
        <v>300</v>
      </c>
      <c r="D94" s="79">
        <f>D95</f>
        <v>117700</v>
      </c>
      <c r="E94" s="86">
        <f>E95</f>
        <v>59558.9</v>
      </c>
      <c r="F94" s="79">
        <f t="shared" si="29"/>
        <v>58141.1</v>
      </c>
    </row>
    <row r="95" spans="1:6" ht="53.25" customHeight="1">
      <c r="A95" s="85" t="s">
        <v>301</v>
      </c>
      <c r="B95" s="35" t="s">
        <v>161</v>
      </c>
      <c r="C95" s="35" t="s">
        <v>302</v>
      </c>
      <c r="D95" s="79">
        <f>D96+D102+D113</f>
        <v>117700</v>
      </c>
      <c r="E95" s="86">
        <f>E102+E113</f>
        <v>59558.9</v>
      </c>
      <c r="F95" s="79">
        <f t="shared" si="29"/>
        <v>58141.1</v>
      </c>
    </row>
    <row r="96" spans="1:6" ht="93.75" customHeight="1">
      <c r="A96" s="81" t="s">
        <v>303</v>
      </c>
      <c r="B96" s="35" t="s">
        <v>161</v>
      </c>
      <c r="C96" s="35" t="s">
        <v>304</v>
      </c>
      <c r="D96" s="79">
        <f aca="true" t="shared" si="31" ref="D96:D100">D97</f>
        <v>6100</v>
      </c>
      <c r="E96" s="88" t="s">
        <v>70</v>
      </c>
      <c r="F96" s="79">
        <f aca="true" t="shared" si="32" ref="F96:F101">D96</f>
        <v>6100</v>
      </c>
    </row>
    <row r="97" spans="1:6" ht="123" customHeight="1">
      <c r="A97" s="81" t="s">
        <v>305</v>
      </c>
      <c r="B97" s="35" t="s">
        <v>161</v>
      </c>
      <c r="C97" s="35" t="s">
        <v>306</v>
      </c>
      <c r="D97" s="79">
        <f t="shared" si="31"/>
        <v>6100</v>
      </c>
      <c r="E97" s="88" t="s">
        <v>70</v>
      </c>
      <c r="F97" s="79">
        <f t="shared" si="32"/>
        <v>6100</v>
      </c>
    </row>
    <row r="98" spans="1:6" ht="32.25" customHeight="1">
      <c r="A98" s="84" t="s">
        <v>267</v>
      </c>
      <c r="B98" s="35" t="s">
        <v>161</v>
      </c>
      <c r="C98" s="35" t="s">
        <v>307</v>
      </c>
      <c r="D98" s="79">
        <f t="shared" si="31"/>
        <v>6100</v>
      </c>
      <c r="E98" s="88" t="s">
        <v>70</v>
      </c>
      <c r="F98" s="79">
        <f t="shared" si="32"/>
        <v>6100</v>
      </c>
    </row>
    <row r="99" spans="1:6" ht="22.5" customHeight="1">
      <c r="A99" s="84" t="s">
        <v>172</v>
      </c>
      <c r="B99" s="35" t="s">
        <v>161</v>
      </c>
      <c r="C99" s="35" t="s">
        <v>308</v>
      </c>
      <c r="D99" s="79">
        <f t="shared" si="31"/>
        <v>6100</v>
      </c>
      <c r="E99" s="88" t="s">
        <v>70</v>
      </c>
      <c r="F99" s="79">
        <f t="shared" si="32"/>
        <v>6100</v>
      </c>
    </row>
    <row r="100" spans="1:6" ht="22.5" customHeight="1">
      <c r="A100" s="85" t="s">
        <v>270</v>
      </c>
      <c r="B100" s="35" t="s">
        <v>161</v>
      </c>
      <c r="C100" s="35" t="s">
        <v>309</v>
      </c>
      <c r="D100" s="79">
        <f t="shared" si="31"/>
        <v>6100</v>
      </c>
      <c r="E100" s="88" t="s">
        <v>70</v>
      </c>
      <c r="F100" s="79">
        <f t="shared" si="32"/>
        <v>6100</v>
      </c>
    </row>
    <row r="101" spans="1:6" ht="24" customHeight="1">
      <c r="A101" s="85" t="s">
        <v>210</v>
      </c>
      <c r="B101" s="35" t="s">
        <v>161</v>
      </c>
      <c r="C101" s="35" t="s">
        <v>310</v>
      </c>
      <c r="D101" s="79">
        <v>6100</v>
      </c>
      <c r="E101" s="88" t="s">
        <v>70</v>
      </c>
      <c r="F101" s="79">
        <f t="shared" si="32"/>
        <v>6100</v>
      </c>
    </row>
    <row r="102" spans="1:6" ht="94.5" customHeight="1">
      <c r="A102" s="81" t="s">
        <v>311</v>
      </c>
      <c r="B102" s="35" t="s">
        <v>161</v>
      </c>
      <c r="C102" s="35" t="s">
        <v>312</v>
      </c>
      <c r="D102" s="79">
        <f>D103+D108</f>
        <v>96600</v>
      </c>
      <c r="E102" s="87">
        <f>E108+E103</f>
        <v>46858.9</v>
      </c>
      <c r="F102" s="79">
        <f aca="true" t="shared" si="33" ref="F102:F120">D102-E102</f>
        <v>49741.1</v>
      </c>
    </row>
    <row r="103" spans="1:6" ht="154.5" customHeight="1">
      <c r="A103" s="81" t="s">
        <v>313</v>
      </c>
      <c r="B103" s="35" t="s">
        <v>161</v>
      </c>
      <c r="C103" s="35" t="s">
        <v>314</v>
      </c>
      <c r="D103" s="79">
        <f>D106</f>
        <v>5000</v>
      </c>
      <c r="E103" s="86">
        <f aca="true" t="shared" si="34" ref="E103:E106">E104</f>
        <v>1258.9</v>
      </c>
      <c r="F103" s="79">
        <f t="shared" si="33"/>
        <v>3741.1</v>
      </c>
    </row>
    <row r="104" spans="1:6" ht="36" customHeight="1">
      <c r="A104" s="84" t="s">
        <v>267</v>
      </c>
      <c r="B104" s="35" t="s">
        <v>161</v>
      </c>
      <c r="C104" s="35" t="s">
        <v>315</v>
      </c>
      <c r="D104" s="79">
        <f aca="true" t="shared" si="35" ref="D104:D106">D105</f>
        <v>5000</v>
      </c>
      <c r="E104" s="86">
        <f t="shared" si="34"/>
        <v>1258.9</v>
      </c>
      <c r="F104" s="79">
        <f t="shared" si="33"/>
        <v>3741.1</v>
      </c>
    </row>
    <row r="105" spans="1:6" ht="21" customHeight="1">
      <c r="A105" s="81" t="s">
        <v>172</v>
      </c>
      <c r="B105" s="35" t="s">
        <v>161</v>
      </c>
      <c r="C105" s="35" t="s">
        <v>316</v>
      </c>
      <c r="D105" s="79">
        <f t="shared" si="35"/>
        <v>5000</v>
      </c>
      <c r="E105" s="86">
        <f t="shared" si="34"/>
        <v>1258.9</v>
      </c>
      <c r="F105" s="79">
        <f t="shared" si="33"/>
        <v>3741.1</v>
      </c>
    </row>
    <row r="106" spans="1:6" ht="25.5" customHeight="1">
      <c r="A106" s="85" t="s">
        <v>270</v>
      </c>
      <c r="B106" s="35" t="s">
        <v>161</v>
      </c>
      <c r="C106" s="35" t="s">
        <v>317</v>
      </c>
      <c r="D106" s="79">
        <f t="shared" si="35"/>
        <v>5000</v>
      </c>
      <c r="E106" s="86">
        <f t="shared" si="34"/>
        <v>1258.9</v>
      </c>
      <c r="F106" s="79">
        <f t="shared" si="33"/>
        <v>3741.1</v>
      </c>
    </row>
    <row r="107" spans="1:6" ht="26.25" customHeight="1">
      <c r="A107" s="85" t="s">
        <v>210</v>
      </c>
      <c r="B107" s="35" t="s">
        <v>161</v>
      </c>
      <c r="C107" s="35" t="s">
        <v>318</v>
      </c>
      <c r="D107" s="79">
        <v>5000</v>
      </c>
      <c r="E107" s="86">
        <v>1258.9</v>
      </c>
      <c r="F107" s="79">
        <f t="shared" si="33"/>
        <v>3741.1</v>
      </c>
    </row>
    <row r="108" spans="1:6" ht="189" customHeight="1">
      <c r="A108" s="85" t="s">
        <v>319</v>
      </c>
      <c r="B108" s="35" t="s">
        <v>161</v>
      </c>
      <c r="C108" s="35" t="s">
        <v>320</v>
      </c>
      <c r="D108" s="79">
        <f>D110</f>
        <v>91600</v>
      </c>
      <c r="E108" s="79">
        <f>E110</f>
        <v>45600</v>
      </c>
      <c r="F108" s="86">
        <f t="shared" si="33"/>
        <v>46000</v>
      </c>
    </row>
    <row r="109" spans="1:6" ht="22.5" customHeight="1">
      <c r="A109" s="85" t="s">
        <v>148</v>
      </c>
      <c r="B109" s="35" t="s">
        <v>161</v>
      </c>
      <c r="C109" s="35" t="s">
        <v>321</v>
      </c>
      <c r="D109" s="79">
        <f aca="true" t="shared" si="36" ref="D109:D111">D110</f>
        <v>91600</v>
      </c>
      <c r="E109" s="79">
        <f aca="true" t="shared" si="37" ref="E109:E111">E110</f>
        <v>45600</v>
      </c>
      <c r="F109" s="86">
        <f t="shared" si="33"/>
        <v>46000</v>
      </c>
    </row>
    <row r="110" spans="1:6" ht="20.25">
      <c r="A110" s="85" t="s">
        <v>172</v>
      </c>
      <c r="B110" s="35" t="s">
        <v>161</v>
      </c>
      <c r="C110" s="35" t="s">
        <v>322</v>
      </c>
      <c r="D110" s="79">
        <f t="shared" si="36"/>
        <v>91600</v>
      </c>
      <c r="E110" s="79">
        <f t="shared" si="37"/>
        <v>45600</v>
      </c>
      <c r="F110" s="86">
        <f t="shared" si="33"/>
        <v>46000</v>
      </c>
    </row>
    <row r="111" spans="1:6" ht="20.25">
      <c r="A111" s="85" t="s">
        <v>249</v>
      </c>
      <c r="B111" s="35" t="s">
        <v>161</v>
      </c>
      <c r="C111" s="35" t="s">
        <v>323</v>
      </c>
      <c r="D111" s="79">
        <f t="shared" si="36"/>
        <v>91600</v>
      </c>
      <c r="E111" s="79">
        <f t="shared" si="37"/>
        <v>45600</v>
      </c>
      <c r="F111" s="86">
        <f t="shared" si="33"/>
        <v>46000</v>
      </c>
    </row>
    <row r="112" spans="1:6" ht="30">
      <c r="A112" s="85" t="s">
        <v>251</v>
      </c>
      <c r="B112" s="35" t="s">
        <v>161</v>
      </c>
      <c r="C112" s="35" t="s">
        <v>324</v>
      </c>
      <c r="D112" s="79">
        <v>91600</v>
      </c>
      <c r="E112" s="79">
        <v>45600</v>
      </c>
      <c r="F112" s="86">
        <f t="shared" si="33"/>
        <v>46000</v>
      </c>
    </row>
    <row r="113" spans="1:6" ht="96.75" customHeight="1">
      <c r="A113" s="85" t="s">
        <v>325</v>
      </c>
      <c r="B113" s="35" t="s">
        <v>161</v>
      </c>
      <c r="C113" s="35" t="s">
        <v>326</v>
      </c>
      <c r="D113" s="79">
        <f aca="true" t="shared" si="38" ref="D113:D114">D114</f>
        <v>15000</v>
      </c>
      <c r="E113" s="94">
        <f aca="true" t="shared" si="39" ref="E113:E116">E114</f>
        <v>12700</v>
      </c>
      <c r="F113" s="86">
        <f t="shared" si="33"/>
        <v>2300</v>
      </c>
    </row>
    <row r="114" spans="1:6" ht="109.5" customHeight="1">
      <c r="A114" s="81" t="s">
        <v>327</v>
      </c>
      <c r="B114" s="35" t="s">
        <v>161</v>
      </c>
      <c r="C114" s="35" t="s">
        <v>328</v>
      </c>
      <c r="D114" s="79">
        <f t="shared" si="38"/>
        <v>15000</v>
      </c>
      <c r="E114" s="87">
        <f t="shared" si="39"/>
        <v>12700</v>
      </c>
      <c r="F114" s="86">
        <f t="shared" si="33"/>
        <v>2300</v>
      </c>
    </row>
    <row r="115" spans="1:6" ht="35.25" customHeight="1">
      <c r="A115" s="85" t="s">
        <v>329</v>
      </c>
      <c r="B115" s="35" t="s">
        <v>161</v>
      </c>
      <c r="C115" s="35" t="s">
        <v>330</v>
      </c>
      <c r="D115" s="79">
        <f>D117</f>
        <v>15000</v>
      </c>
      <c r="E115" s="87">
        <f t="shared" si="39"/>
        <v>12700</v>
      </c>
      <c r="F115" s="86">
        <f t="shared" si="33"/>
        <v>2300</v>
      </c>
    </row>
    <row r="116" spans="1:6" ht="21.75" customHeight="1">
      <c r="A116" s="85" t="s">
        <v>212</v>
      </c>
      <c r="B116" s="35" t="s">
        <v>161</v>
      </c>
      <c r="C116" s="35" t="s">
        <v>331</v>
      </c>
      <c r="D116" s="79">
        <f>D115</f>
        <v>15000</v>
      </c>
      <c r="E116" s="94">
        <f t="shared" si="39"/>
        <v>12700</v>
      </c>
      <c r="F116" s="86">
        <f t="shared" si="33"/>
        <v>2300</v>
      </c>
    </row>
    <row r="117" spans="1:6" ht="20.25">
      <c r="A117" s="85" t="s">
        <v>214</v>
      </c>
      <c r="B117" s="35" t="s">
        <v>161</v>
      </c>
      <c r="C117" s="35" t="s">
        <v>332</v>
      </c>
      <c r="D117" s="79">
        <v>15000</v>
      </c>
      <c r="E117" s="87">
        <v>12700</v>
      </c>
      <c r="F117" s="86">
        <f t="shared" si="33"/>
        <v>2300</v>
      </c>
    </row>
    <row r="118" spans="1:6" ht="21" customHeight="1">
      <c r="A118" s="85" t="s">
        <v>333</v>
      </c>
      <c r="B118" s="35" t="s">
        <v>161</v>
      </c>
      <c r="C118" s="35" t="s">
        <v>334</v>
      </c>
      <c r="D118" s="79">
        <f>D119</f>
        <v>571500</v>
      </c>
      <c r="E118" s="89">
        <f aca="true" t="shared" si="40" ref="E118:E119">E119</f>
        <v>73800</v>
      </c>
      <c r="F118" s="79">
        <f t="shared" si="33"/>
        <v>497700</v>
      </c>
    </row>
    <row r="119" spans="1:6" ht="19.5" customHeight="1">
      <c r="A119" s="85" t="s">
        <v>335</v>
      </c>
      <c r="B119" s="35" t="s">
        <v>161</v>
      </c>
      <c r="C119" s="35" t="s">
        <v>336</v>
      </c>
      <c r="D119" s="79">
        <f>D120+D141</f>
        <v>571500</v>
      </c>
      <c r="E119" s="89">
        <f t="shared" si="40"/>
        <v>73800</v>
      </c>
      <c r="F119" s="79">
        <f t="shared" si="33"/>
        <v>497700</v>
      </c>
    </row>
    <row r="120" spans="1:6" ht="63.75" customHeight="1">
      <c r="A120" s="85" t="s">
        <v>337</v>
      </c>
      <c r="B120" s="35" t="s">
        <v>161</v>
      </c>
      <c r="C120" s="35" t="s">
        <v>338</v>
      </c>
      <c r="D120" s="79">
        <f>D121+D126+D131+D136</f>
        <v>451500</v>
      </c>
      <c r="E120" s="89">
        <f>E131</f>
        <v>73800</v>
      </c>
      <c r="F120" s="79">
        <f t="shared" si="33"/>
        <v>377700</v>
      </c>
    </row>
    <row r="121" spans="1:6" ht="81.75" customHeight="1">
      <c r="A121" s="85" t="s">
        <v>339</v>
      </c>
      <c r="B121" s="35" t="s">
        <v>161</v>
      </c>
      <c r="C121" s="35" t="s">
        <v>340</v>
      </c>
      <c r="D121" s="79">
        <f aca="true" t="shared" si="41" ref="D121:D124">D122</f>
        <v>337700</v>
      </c>
      <c r="E121" s="89" t="s">
        <v>70</v>
      </c>
      <c r="F121" s="79">
        <f aca="true" t="shared" si="42" ref="F121:F130">D121</f>
        <v>337700</v>
      </c>
    </row>
    <row r="122" spans="1:6" ht="30">
      <c r="A122" s="85" t="s">
        <v>220</v>
      </c>
      <c r="B122" s="35" t="s">
        <v>161</v>
      </c>
      <c r="C122" s="35" t="s">
        <v>341</v>
      </c>
      <c r="D122" s="79">
        <f t="shared" si="41"/>
        <v>337700</v>
      </c>
      <c r="E122" s="89" t="s">
        <v>70</v>
      </c>
      <c r="F122" s="79">
        <f t="shared" si="42"/>
        <v>337700</v>
      </c>
    </row>
    <row r="123" spans="1:6" ht="20.25">
      <c r="A123" s="85" t="s">
        <v>172</v>
      </c>
      <c r="B123" s="35" t="s">
        <v>161</v>
      </c>
      <c r="C123" s="35" t="s">
        <v>342</v>
      </c>
      <c r="D123" s="79">
        <f t="shared" si="41"/>
        <v>337700</v>
      </c>
      <c r="E123" s="89" t="s">
        <v>70</v>
      </c>
      <c r="F123" s="79">
        <f t="shared" si="42"/>
        <v>337700</v>
      </c>
    </row>
    <row r="124" spans="1:6" ht="18.75" customHeight="1">
      <c r="A124" s="85" t="s">
        <v>270</v>
      </c>
      <c r="B124" s="35" t="s">
        <v>161</v>
      </c>
      <c r="C124" s="35" t="s">
        <v>343</v>
      </c>
      <c r="D124" s="79">
        <f t="shared" si="41"/>
        <v>337700</v>
      </c>
      <c r="E124" s="89" t="s">
        <v>70</v>
      </c>
      <c r="F124" s="79">
        <f t="shared" si="42"/>
        <v>337700</v>
      </c>
    </row>
    <row r="125" spans="1:6" ht="20.25">
      <c r="A125" s="85" t="s">
        <v>208</v>
      </c>
      <c r="B125" s="35" t="s">
        <v>161</v>
      </c>
      <c r="C125" s="35" t="s">
        <v>344</v>
      </c>
      <c r="D125" s="79">
        <v>337700</v>
      </c>
      <c r="E125" s="89" t="s">
        <v>70</v>
      </c>
      <c r="F125" s="79">
        <f t="shared" si="42"/>
        <v>337700</v>
      </c>
    </row>
    <row r="126" spans="1:6" ht="105">
      <c r="A126" s="85" t="s">
        <v>345</v>
      </c>
      <c r="B126" s="35" t="s">
        <v>161</v>
      </c>
      <c r="C126" s="35" t="s">
        <v>346</v>
      </c>
      <c r="D126" s="79">
        <f aca="true" t="shared" si="43" ref="D126:D129">D127</f>
        <v>700</v>
      </c>
      <c r="E126" s="89" t="s">
        <v>70</v>
      </c>
      <c r="F126" s="86">
        <f t="shared" si="42"/>
        <v>700</v>
      </c>
    </row>
    <row r="127" spans="1:6" ht="30">
      <c r="A127" s="85" t="s">
        <v>220</v>
      </c>
      <c r="B127" s="35" t="s">
        <v>161</v>
      </c>
      <c r="C127" s="35" t="s">
        <v>347</v>
      </c>
      <c r="D127" s="79">
        <f t="shared" si="43"/>
        <v>700</v>
      </c>
      <c r="E127" s="89" t="s">
        <v>70</v>
      </c>
      <c r="F127" s="86">
        <f t="shared" si="42"/>
        <v>700</v>
      </c>
    </row>
    <row r="128" spans="1:6" ht="20.25">
      <c r="A128" s="85" t="s">
        <v>172</v>
      </c>
      <c r="B128" s="35" t="s">
        <v>161</v>
      </c>
      <c r="C128" s="35" t="s">
        <v>348</v>
      </c>
      <c r="D128" s="79">
        <f t="shared" si="43"/>
        <v>700</v>
      </c>
      <c r="E128" s="89" t="s">
        <v>70</v>
      </c>
      <c r="F128" s="86">
        <f t="shared" si="42"/>
        <v>700</v>
      </c>
    </row>
    <row r="129" spans="1:6" ht="20.25">
      <c r="A129" s="85" t="s">
        <v>270</v>
      </c>
      <c r="B129" s="35" t="s">
        <v>161</v>
      </c>
      <c r="C129" s="35" t="s">
        <v>349</v>
      </c>
      <c r="D129" s="79">
        <f t="shared" si="43"/>
        <v>700</v>
      </c>
      <c r="E129" s="89" t="s">
        <v>70</v>
      </c>
      <c r="F129" s="86">
        <f t="shared" si="42"/>
        <v>700</v>
      </c>
    </row>
    <row r="130" spans="1:6" ht="20.25">
      <c r="A130" s="85" t="s">
        <v>208</v>
      </c>
      <c r="B130" s="35" t="s">
        <v>161</v>
      </c>
      <c r="C130" s="35" t="s">
        <v>350</v>
      </c>
      <c r="D130" s="79">
        <v>700</v>
      </c>
      <c r="E130" s="89" t="s">
        <v>70</v>
      </c>
      <c r="F130" s="86">
        <f t="shared" si="42"/>
        <v>700</v>
      </c>
    </row>
    <row r="131" spans="1:6" ht="75">
      <c r="A131" s="85" t="s">
        <v>351</v>
      </c>
      <c r="B131" s="35" t="s">
        <v>161</v>
      </c>
      <c r="C131" s="35" t="s">
        <v>352</v>
      </c>
      <c r="D131" s="79">
        <f aca="true" t="shared" si="44" ref="D131:D134">D132</f>
        <v>110700</v>
      </c>
      <c r="E131" s="94">
        <f aca="true" t="shared" si="45" ref="E131:E134">E132</f>
        <v>73800</v>
      </c>
      <c r="F131" s="79">
        <f aca="true" t="shared" si="46" ref="F131:F135">D131-E131</f>
        <v>36900</v>
      </c>
    </row>
    <row r="132" spans="1:6" ht="30">
      <c r="A132" s="85" t="s">
        <v>220</v>
      </c>
      <c r="B132" s="35" t="s">
        <v>161</v>
      </c>
      <c r="C132" s="35" t="s">
        <v>353</v>
      </c>
      <c r="D132" s="79">
        <f t="shared" si="44"/>
        <v>110700</v>
      </c>
      <c r="E132" s="94">
        <f t="shared" si="45"/>
        <v>73800</v>
      </c>
      <c r="F132" s="79">
        <f t="shared" si="46"/>
        <v>36900</v>
      </c>
    </row>
    <row r="133" spans="1:6" ht="20.25">
      <c r="A133" s="85" t="s">
        <v>172</v>
      </c>
      <c r="B133" s="35" t="s">
        <v>161</v>
      </c>
      <c r="C133" s="35" t="s">
        <v>354</v>
      </c>
      <c r="D133" s="79">
        <f t="shared" si="44"/>
        <v>110700</v>
      </c>
      <c r="E133" s="89">
        <f t="shared" si="45"/>
        <v>73800</v>
      </c>
      <c r="F133" s="79">
        <f t="shared" si="46"/>
        <v>36900</v>
      </c>
    </row>
    <row r="134" spans="1:6" ht="20.25">
      <c r="A134" s="85" t="s">
        <v>270</v>
      </c>
      <c r="B134" s="35" t="s">
        <v>161</v>
      </c>
      <c r="C134" s="35" t="s">
        <v>355</v>
      </c>
      <c r="D134" s="79">
        <f t="shared" si="44"/>
        <v>110700</v>
      </c>
      <c r="E134" s="89">
        <f t="shared" si="45"/>
        <v>73800</v>
      </c>
      <c r="F134" s="79">
        <f t="shared" si="46"/>
        <v>36900</v>
      </c>
    </row>
    <row r="135" spans="1:6" ht="20.25">
      <c r="A135" s="85" t="s">
        <v>208</v>
      </c>
      <c r="B135" s="35" t="s">
        <v>161</v>
      </c>
      <c r="C135" s="35" t="s">
        <v>356</v>
      </c>
      <c r="D135" s="79">
        <v>110700</v>
      </c>
      <c r="E135" s="87">
        <v>73800</v>
      </c>
      <c r="F135" s="79">
        <f t="shared" si="46"/>
        <v>36900</v>
      </c>
    </row>
    <row r="136" spans="1:6" ht="122.25" customHeight="1">
      <c r="A136" s="85" t="s">
        <v>357</v>
      </c>
      <c r="B136" s="35" t="s">
        <v>161</v>
      </c>
      <c r="C136" s="35" t="s">
        <v>358</v>
      </c>
      <c r="D136" s="79">
        <f aca="true" t="shared" si="47" ref="D136:D139">D137</f>
        <v>2400</v>
      </c>
      <c r="E136" s="89" t="s">
        <v>70</v>
      </c>
      <c r="F136" s="86">
        <f aca="true" t="shared" si="48" ref="F136:F146">D136</f>
        <v>2400</v>
      </c>
    </row>
    <row r="137" spans="1:6" ht="38.25" customHeight="1">
      <c r="A137" s="85" t="s">
        <v>220</v>
      </c>
      <c r="B137" s="35" t="s">
        <v>161</v>
      </c>
      <c r="C137" s="35" t="s">
        <v>359</v>
      </c>
      <c r="D137" s="79">
        <f t="shared" si="47"/>
        <v>2400</v>
      </c>
      <c r="E137" s="89" t="s">
        <v>70</v>
      </c>
      <c r="F137" s="86">
        <f t="shared" si="48"/>
        <v>2400</v>
      </c>
    </row>
    <row r="138" spans="1:6" ht="16.5" customHeight="1">
      <c r="A138" s="85" t="s">
        <v>172</v>
      </c>
      <c r="B138" s="35" t="s">
        <v>161</v>
      </c>
      <c r="C138" s="35" t="s">
        <v>360</v>
      </c>
      <c r="D138" s="79">
        <f t="shared" si="47"/>
        <v>2400</v>
      </c>
      <c r="E138" s="89" t="s">
        <v>70</v>
      </c>
      <c r="F138" s="86">
        <f t="shared" si="48"/>
        <v>2400</v>
      </c>
    </row>
    <row r="139" spans="1:6" ht="19.5" customHeight="1">
      <c r="A139" s="85" t="s">
        <v>270</v>
      </c>
      <c r="B139" s="35" t="s">
        <v>161</v>
      </c>
      <c r="C139" s="35" t="s">
        <v>361</v>
      </c>
      <c r="D139" s="79">
        <f t="shared" si="47"/>
        <v>2400</v>
      </c>
      <c r="E139" s="89" t="s">
        <v>70</v>
      </c>
      <c r="F139" s="86">
        <f t="shared" si="48"/>
        <v>2400</v>
      </c>
    </row>
    <row r="140" spans="1:6" ht="15.75" customHeight="1">
      <c r="A140" s="85" t="s">
        <v>208</v>
      </c>
      <c r="B140" s="35" t="s">
        <v>161</v>
      </c>
      <c r="C140" s="35" t="s">
        <v>362</v>
      </c>
      <c r="D140" s="79">
        <v>2400</v>
      </c>
      <c r="E140" s="89" t="s">
        <v>70</v>
      </c>
      <c r="F140" s="86">
        <f t="shared" si="48"/>
        <v>2400</v>
      </c>
    </row>
    <row r="141" spans="1:6" ht="45">
      <c r="A141" s="85" t="s">
        <v>363</v>
      </c>
      <c r="B141" s="35" t="s">
        <v>161</v>
      </c>
      <c r="C141" s="35" t="s">
        <v>364</v>
      </c>
      <c r="D141" s="79">
        <f>D143</f>
        <v>120000</v>
      </c>
      <c r="E141" s="89" t="s">
        <v>70</v>
      </c>
      <c r="F141" s="79">
        <f t="shared" si="48"/>
        <v>120000</v>
      </c>
    </row>
    <row r="142" spans="1:6" ht="90">
      <c r="A142" s="85" t="s">
        <v>365</v>
      </c>
      <c r="B142" s="35" t="s">
        <v>161</v>
      </c>
      <c r="C142" s="35" t="s">
        <v>366</v>
      </c>
      <c r="D142" s="79">
        <v>120000</v>
      </c>
      <c r="E142" s="89" t="s">
        <v>70</v>
      </c>
      <c r="F142" s="79">
        <f t="shared" si="48"/>
        <v>120000</v>
      </c>
    </row>
    <row r="143" spans="1:6" ht="30">
      <c r="A143" s="85" t="s">
        <v>220</v>
      </c>
      <c r="B143" s="35" t="s">
        <v>161</v>
      </c>
      <c r="C143" s="35" t="s">
        <v>367</v>
      </c>
      <c r="D143" s="79">
        <f aca="true" t="shared" si="49" ref="D143:D145">D144</f>
        <v>120000</v>
      </c>
      <c r="E143" s="89" t="s">
        <v>70</v>
      </c>
      <c r="F143" s="79">
        <f t="shared" si="48"/>
        <v>120000</v>
      </c>
    </row>
    <row r="144" spans="1:6" ht="20.25">
      <c r="A144" s="85" t="s">
        <v>172</v>
      </c>
      <c r="B144" s="35" t="s">
        <v>161</v>
      </c>
      <c r="C144" s="35" t="s">
        <v>368</v>
      </c>
      <c r="D144" s="79">
        <f t="shared" si="49"/>
        <v>120000</v>
      </c>
      <c r="E144" s="89" t="s">
        <v>70</v>
      </c>
      <c r="F144" s="79">
        <f t="shared" si="48"/>
        <v>120000</v>
      </c>
    </row>
    <row r="145" spans="1:6" ht="20.25">
      <c r="A145" s="85" t="s">
        <v>270</v>
      </c>
      <c r="B145" s="35" t="s">
        <v>161</v>
      </c>
      <c r="C145" s="35" t="s">
        <v>369</v>
      </c>
      <c r="D145" s="79">
        <f t="shared" si="49"/>
        <v>120000</v>
      </c>
      <c r="E145" s="89" t="s">
        <v>70</v>
      </c>
      <c r="F145" s="79">
        <f t="shared" si="48"/>
        <v>120000</v>
      </c>
    </row>
    <row r="146" spans="1:6" ht="20.25">
      <c r="A146" s="85" t="s">
        <v>208</v>
      </c>
      <c r="B146" s="35" t="s">
        <v>161</v>
      </c>
      <c r="C146" s="35" t="s">
        <v>370</v>
      </c>
      <c r="D146" s="79">
        <v>120000</v>
      </c>
      <c r="E146" s="89" t="s">
        <v>70</v>
      </c>
      <c r="F146" s="79">
        <f t="shared" si="48"/>
        <v>120000</v>
      </c>
    </row>
    <row r="147" spans="1:6" ht="24.75" customHeight="1">
      <c r="A147" s="81" t="s">
        <v>371</v>
      </c>
      <c r="B147" s="35" t="s">
        <v>161</v>
      </c>
      <c r="C147" s="35" t="s">
        <v>372</v>
      </c>
      <c r="D147" s="79">
        <f>D148+D175</f>
        <v>1910100</v>
      </c>
      <c r="E147" s="86">
        <f>E175+E148</f>
        <v>893108.37</v>
      </c>
      <c r="F147" s="79">
        <f aca="true" t="shared" si="50" ref="F147:F159">D147-E147</f>
        <v>1016991.63</v>
      </c>
    </row>
    <row r="148" spans="1:6" ht="20.25">
      <c r="A148" s="85" t="s">
        <v>373</v>
      </c>
      <c r="B148" s="35" t="s">
        <v>161</v>
      </c>
      <c r="C148" s="35" t="s">
        <v>374</v>
      </c>
      <c r="D148" s="79">
        <f>D149</f>
        <v>611300</v>
      </c>
      <c r="E148" s="86">
        <f>E149</f>
        <v>411600</v>
      </c>
      <c r="F148" s="79">
        <f t="shared" si="50"/>
        <v>199700</v>
      </c>
    </row>
    <row r="149" spans="1:6" ht="30">
      <c r="A149" s="85" t="s">
        <v>375</v>
      </c>
      <c r="B149" s="35" t="s">
        <v>161</v>
      </c>
      <c r="C149" s="35" t="s">
        <v>376</v>
      </c>
      <c r="D149" s="79">
        <f>D150+D155+D165+D170+D160</f>
        <v>611300</v>
      </c>
      <c r="E149" s="86">
        <f>E150+E155+E165+E170</f>
        <v>411600</v>
      </c>
      <c r="F149" s="79">
        <f t="shared" si="50"/>
        <v>199700</v>
      </c>
    </row>
    <row r="150" spans="1:6" ht="120">
      <c r="A150" s="85" t="s">
        <v>377</v>
      </c>
      <c r="B150" s="35" t="s">
        <v>161</v>
      </c>
      <c r="C150" s="35" t="s">
        <v>378</v>
      </c>
      <c r="D150" s="79">
        <f>D154</f>
        <v>5000</v>
      </c>
      <c r="E150" s="86">
        <f>E154</f>
        <v>4000</v>
      </c>
      <c r="F150" s="79">
        <f t="shared" si="50"/>
        <v>1000</v>
      </c>
    </row>
    <row r="151" spans="1:6" ht="45">
      <c r="A151" s="85" t="s">
        <v>379</v>
      </c>
      <c r="B151" s="35" t="s">
        <v>161</v>
      </c>
      <c r="C151" s="35" t="s">
        <v>380</v>
      </c>
      <c r="D151" s="79">
        <f aca="true" t="shared" si="51" ref="D151:D153">D152</f>
        <v>5000</v>
      </c>
      <c r="E151" s="86">
        <f aca="true" t="shared" si="52" ref="E151:E153">E152</f>
        <v>4000</v>
      </c>
      <c r="F151" s="79">
        <f t="shared" si="50"/>
        <v>1000</v>
      </c>
    </row>
    <row r="152" spans="1:6" ht="20.25">
      <c r="A152" s="85" t="s">
        <v>172</v>
      </c>
      <c r="B152" s="35" t="s">
        <v>161</v>
      </c>
      <c r="C152" s="35" t="s">
        <v>381</v>
      </c>
      <c r="D152" s="79">
        <f t="shared" si="51"/>
        <v>5000</v>
      </c>
      <c r="E152" s="86">
        <f t="shared" si="52"/>
        <v>4000</v>
      </c>
      <c r="F152" s="79">
        <f t="shared" si="50"/>
        <v>1000</v>
      </c>
    </row>
    <row r="153" spans="1:6" ht="20.25">
      <c r="A153" s="85" t="s">
        <v>382</v>
      </c>
      <c r="B153" s="35" t="s">
        <v>161</v>
      </c>
      <c r="C153" s="35" t="s">
        <v>383</v>
      </c>
      <c r="D153" s="79">
        <f t="shared" si="51"/>
        <v>5000</v>
      </c>
      <c r="E153" s="86">
        <f t="shared" si="52"/>
        <v>4000</v>
      </c>
      <c r="F153" s="79">
        <f t="shared" si="50"/>
        <v>1000</v>
      </c>
    </row>
    <row r="154" spans="1:6" ht="45">
      <c r="A154" s="85" t="s">
        <v>384</v>
      </c>
      <c r="B154" s="35" t="s">
        <v>161</v>
      </c>
      <c r="C154" s="35" t="s">
        <v>385</v>
      </c>
      <c r="D154" s="79">
        <v>5000</v>
      </c>
      <c r="E154" s="86">
        <v>4000</v>
      </c>
      <c r="F154" s="79">
        <f t="shared" si="50"/>
        <v>1000</v>
      </c>
    </row>
    <row r="155" spans="1:6" ht="94.5" customHeight="1">
      <c r="A155" s="85" t="s">
        <v>386</v>
      </c>
      <c r="B155" s="35" t="s">
        <v>161</v>
      </c>
      <c r="C155" s="35" t="s">
        <v>387</v>
      </c>
      <c r="D155" s="79">
        <f aca="true" t="shared" si="53" ref="D155:D158">D156</f>
        <v>250200</v>
      </c>
      <c r="E155" s="86">
        <f aca="true" t="shared" si="54" ref="E155:E158">E156</f>
        <v>180000</v>
      </c>
      <c r="F155" s="79">
        <f t="shared" si="50"/>
        <v>70200</v>
      </c>
    </row>
    <row r="156" spans="1:6" ht="37.5" customHeight="1">
      <c r="A156" s="85" t="s">
        <v>220</v>
      </c>
      <c r="B156" s="35" t="s">
        <v>161</v>
      </c>
      <c r="C156" s="35" t="s">
        <v>388</v>
      </c>
      <c r="D156" s="79">
        <f t="shared" si="53"/>
        <v>250200</v>
      </c>
      <c r="E156" s="86">
        <f t="shared" si="54"/>
        <v>180000</v>
      </c>
      <c r="F156" s="79">
        <f t="shared" si="50"/>
        <v>70200</v>
      </c>
    </row>
    <row r="157" spans="1:6" ht="24.75" customHeight="1">
      <c r="A157" s="85" t="s">
        <v>172</v>
      </c>
      <c r="B157" s="35" t="s">
        <v>161</v>
      </c>
      <c r="C157" s="35" t="s">
        <v>389</v>
      </c>
      <c r="D157" s="79">
        <f t="shared" si="53"/>
        <v>250200</v>
      </c>
      <c r="E157" s="86">
        <f t="shared" si="54"/>
        <v>180000</v>
      </c>
      <c r="F157" s="79">
        <f t="shared" si="50"/>
        <v>70200</v>
      </c>
    </row>
    <row r="158" spans="1:6" ht="20.25">
      <c r="A158" s="85" t="s">
        <v>270</v>
      </c>
      <c r="B158" s="35" t="s">
        <v>161</v>
      </c>
      <c r="C158" s="35" t="s">
        <v>390</v>
      </c>
      <c r="D158" s="79">
        <f t="shared" si="53"/>
        <v>250200</v>
      </c>
      <c r="E158" s="86">
        <f t="shared" si="54"/>
        <v>180000</v>
      </c>
      <c r="F158" s="79">
        <f t="shared" si="50"/>
        <v>70200</v>
      </c>
    </row>
    <row r="159" spans="1:6" ht="20.25">
      <c r="A159" s="85" t="s">
        <v>208</v>
      </c>
      <c r="B159" s="35" t="s">
        <v>161</v>
      </c>
      <c r="C159" s="35" t="s">
        <v>391</v>
      </c>
      <c r="D159" s="79">
        <v>250200</v>
      </c>
      <c r="E159" s="86">
        <v>180000</v>
      </c>
      <c r="F159" s="79">
        <f t="shared" si="50"/>
        <v>70200</v>
      </c>
    </row>
    <row r="160" spans="1:6" ht="90">
      <c r="A160" s="85" t="s">
        <v>392</v>
      </c>
      <c r="B160" s="35" t="s">
        <v>161</v>
      </c>
      <c r="C160" s="35" t="s">
        <v>393</v>
      </c>
      <c r="D160" s="79">
        <f aca="true" t="shared" si="55" ref="D160:D163">D161</f>
        <v>99800</v>
      </c>
      <c r="E160" s="88" t="s">
        <v>70</v>
      </c>
      <c r="F160" s="79">
        <f aca="true" t="shared" si="56" ref="F160:F164">D160</f>
        <v>99800</v>
      </c>
    </row>
    <row r="161" spans="1:6" ht="30">
      <c r="A161" s="85" t="s">
        <v>220</v>
      </c>
      <c r="B161" s="35" t="s">
        <v>161</v>
      </c>
      <c r="C161" s="35" t="s">
        <v>394</v>
      </c>
      <c r="D161" s="79">
        <f t="shared" si="55"/>
        <v>99800</v>
      </c>
      <c r="E161" s="88" t="s">
        <v>70</v>
      </c>
      <c r="F161" s="79">
        <f t="shared" si="56"/>
        <v>99800</v>
      </c>
    </row>
    <row r="162" spans="1:6" ht="20.25">
      <c r="A162" s="85" t="s">
        <v>172</v>
      </c>
      <c r="B162" s="35" t="s">
        <v>161</v>
      </c>
      <c r="C162" s="35" t="s">
        <v>395</v>
      </c>
      <c r="D162" s="79">
        <f t="shared" si="55"/>
        <v>99800</v>
      </c>
      <c r="E162" s="88" t="s">
        <v>70</v>
      </c>
      <c r="F162" s="79">
        <f t="shared" si="56"/>
        <v>99800</v>
      </c>
    </row>
    <row r="163" spans="1:6" ht="20.25">
      <c r="A163" s="85" t="s">
        <v>270</v>
      </c>
      <c r="B163" s="35" t="s">
        <v>161</v>
      </c>
      <c r="C163" s="35" t="s">
        <v>396</v>
      </c>
      <c r="D163" s="79">
        <f t="shared" si="55"/>
        <v>99800</v>
      </c>
      <c r="E163" s="88" t="s">
        <v>70</v>
      </c>
      <c r="F163" s="79">
        <f t="shared" si="56"/>
        <v>99800</v>
      </c>
    </row>
    <row r="164" spans="1:6" ht="20.25">
      <c r="A164" s="85" t="s">
        <v>208</v>
      </c>
      <c r="B164" s="35" t="s">
        <v>161</v>
      </c>
      <c r="C164" s="35" t="s">
        <v>397</v>
      </c>
      <c r="D164" s="79">
        <v>99800</v>
      </c>
      <c r="E164" s="88" t="s">
        <v>70</v>
      </c>
      <c r="F164" s="79">
        <f t="shared" si="56"/>
        <v>99800</v>
      </c>
    </row>
    <row r="165" spans="1:6" ht="113.25" customHeight="1">
      <c r="A165" s="85" t="s">
        <v>398</v>
      </c>
      <c r="B165" s="35" t="s">
        <v>161</v>
      </c>
      <c r="C165" s="35" t="s">
        <v>399</v>
      </c>
      <c r="D165" s="79">
        <f>D167</f>
        <v>238500</v>
      </c>
      <c r="E165" s="86">
        <f aca="true" t="shared" si="57" ref="E165:E168">E166</f>
        <v>213700</v>
      </c>
      <c r="F165" s="79">
        <f aca="true" t="shared" si="58" ref="F165:F181">D165-E165</f>
        <v>24800</v>
      </c>
    </row>
    <row r="166" spans="1:6" ht="54.75" customHeight="1">
      <c r="A166" s="85" t="s">
        <v>379</v>
      </c>
      <c r="B166" s="35" t="s">
        <v>161</v>
      </c>
      <c r="C166" s="35" t="s">
        <v>400</v>
      </c>
      <c r="D166" s="79">
        <f aca="true" t="shared" si="59" ref="D166:D168">D167</f>
        <v>238500</v>
      </c>
      <c r="E166" s="86">
        <f t="shared" si="57"/>
        <v>213700</v>
      </c>
      <c r="F166" s="79">
        <f t="shared" si="58"/>
        <v>24800</v>
      </c>
    </row>
    <row r="167" spans="1:6" ht="21.75" customHeight="1">
      <c r="A167" s="85" t="s">
        <v>172</v>
      </c>
      <c r="B167" s="35" t="s">
        <v>161</v>
      </c>
      <c r="C167" s="35" t="s">
        <v>401</v>
      </c>
      <c r="D167" s="79">
        <f t="shared" si="59"/>
        <v>238500</v>
      </c>
      <c r="E167" s="86">
        <f t="shared" si="57"/>
        <v>213700</v>
      </c>
      <c r="F167" s="79">
        <f t="shared" si="58"/>
        <v>24800</v>
      </c>
    </row>
    <row r="168" spans="1:6" ht="27.75" customHeight="1">
      <c r="A168" s="85" t="s">
        <v>382</v>
      </c>
      <c r="B168" s="35" t="s">
        <v>161</v>
      </c>
      <c r="C168" s="35" t="s">
        <v>402</v>
      </c>
      <c r="D168" s="79">
        <f t="shared" si="59"/>
        <v>238500</v>
      </c>
      <c r="E168" s="86">
        <f t="shared" si="57"/>
        <v>213700</v>
      </c>
      <c r="F168" s="79">
        <f t="shared" si="58"/>
        <v>24800</v>
      </c>
    </row>
    <row r="169" spans="1:6" ht="51" customHeight="1">
      <c r="A169" s="85" t="s">
        <v>384</v>
      </c>
      <c r="B169" s="35" t="s">
        <v>161</v>
      </c>
      <c r="C169" s="35" t="s">
        <v>403</v>
      </c>
      <c r="D169" s="79">
        <v>238500</v>
      </c>
      <c r="E169" s="86">
        <v>213700</v>
      </c>
      <c r="F169" s="79">
        <f t="shared" si="58"/>
        <v>24800</v>
      </c>
    </row>
    <row r="170" spans="1:6" ht="126.75" customHeight="1">
      <c r="A170" s="85" t="s">
        <v>404</v>
      </c>
      <c r="B170" s="35" t="s">
        <v>161</v>
      </c>
      <c r="C170" s="35" t="s">
        <v>405</v>
      </c>
      <c r="D170" s="79">
        <f>D173</f>
        <v>17800</v>
      </c>
      <c r="E170" s="86">
        <f aca="true" t="shared" si="60" ref="E170:E173">E171</f>
        <v>13900</v>
      </c>
      <c r="F170" s="79">
        <f t="shared" si="58"/>
        <v>3900</v>
      </c>
    </row>
    <row r="171" spans="1:6" ht="51" customHeight="1">
      <c r="A171" s="85" t="s">
        <v>379</v>
      </c>
      <c r="B171" s="35" t="s">
        <v>161</v>
      </c>
      <c r="C171" s="35" t="s">
        <v>406</v>
      </c>
      <c r="D171" s="79">
        <f aca="true" t="shared" si="61" ref="D171:D173">D172</f>
        <v>17800</v>
      </c>
      <c r="E171" s="86">
        <f t="shared" si="60"/>
        <v>13900</v>
      </c>
      <c r="F171" s="79">
        <f t="shared" si="58"/>
        <v>3900</v>
      </c>
    </row>
    <row r="172" spans="1:6" ht="24" customHeight="1">
      <c r="A172" s="85" t="s">
        <v>172</v>
      </c>
      <c r="B172" s="35" t="s">
        <v>161</v>
      </c>
      <c r="C172" s="35" t="s">
        <v>407</v>
      </c>
      <c r="D172" s="79">
        <f t="shared" si="61"/>
        <v>17800</v>
      </c>
      <c r="E172" s="86">
        <f t="shared" si="60"/>
        <v>13900</v>
      </c>
      <c r="F172" s="79">
        <f t="shared" si="58"/>
        <v>3900</v>
      </c>
    </row>
    <row r="173" spans="1:6" ht="21.75" customHeight="1">
      <c r="A173" s="85" t="s">
        <v>382</v>
      </c>
      <c r="B173" s="35" t="s">
        <v>161</v>
      </c>
      <c r="C173" s="35" t="s">
        <v>408</v>
      </c>
      <c r="D173" s="79">
        <f t="shared" si="61"/>
        <v>17800</v>
      </c>
      <c r="E173" s="86">
        <f t="shared" si="60"/>
        <v>13900</v>
      </c>
      <c r="F173" s="79">
        <f t="shared" si="58"/>
        <v>3900</v>
      </c>
    </row>
    <row r="174" spans="1:6" ht="51" customHeight="1">
      <c r="A174" s="85" t="s">
        <v>384</v>
      </c>
      <c r="B174" s="35" t="s">
        <v>161</v>
      </c>
      <c r="C174" s="35" t="s">
        <v>409</v>
      </c>
      <c r="D174" s="79">
        <v>17800</v>
      </c>
      <c r="E174" s="86">
        <v>13900</v>
      </c>
      <c r="F174" s="79">
        <f t="shared" si="58"/>
        <v>3900</v>
      </c>
    </row>
    <row r="175" spans="1:6" ht="23.25" customHeight="1">
      <c r="A175" s="85" t="s">
        <v>410</v>
      </c>
      <c r="B175" s="35" t="s">
        <v>161</v>
      </c>
      <c r="C175" s="35" t="s">
        <v>411</v>
      </c>
      <c r="D175" s="79">
        <f>D178+D186</f>
        <v>1298800</v>
      </c>
      <c r="E175" s="86">
        <f>E176+E185</f>
        <v>481508.37</v>
      </c>
      <c r="F175" s="79">
        <f t="shared" si="58"/>
        <v>817291.63</v>
      </c>
    </row>
    <row r="176" spans="1:6" ht="76.5" customHeight="1">
      <c r="A176" s="85" t="s">
        <v>412</v>
      </c>
      <c r="B176" s="35" t="s">
        <v>161</v>
      </c>
      <c r="C176" s="35" t="s">
        <v>413</v>
      </c>
      <c r="D176" s="79">
        <f aca="true" t="shared" si="62" ref="D176:D177">D177</f>
        <v>361700</v>
      </c>
      <c r="E176" s="86">
        <f aca="true" t="shared" si="63" ref="E176:E180">E177</f>
        <v>114360.49</v>
      </c>
      <c r="F176" s="79">
        <f t="shared" si="58"/>
        <v>247339.51</v>
      </c>
    </row>
    <row r="177" spans="1:6" ht="115.5" customHeight="1">
      <c r="A177" s="85" t="s">
        <v>414</v>
      </c>
      <c r="B177" s="35" t="s">
        <v>161</v>
      </c>
      <c r="C177" s="35" t="s">
        <v>415</v>
      </c>
      <c r="D177" s="79">
        <f t="shared" si="62"/>
        <v>361700</v>
      </c>
      <c r="E177" s="86">
        <f t="shared" si="63"/>
        <v>114360.49</v>
      </c>
      <c r="F177" s="79">
        <f t="shared" si="58"/>
        <v>247339.51</v>
      </c>
    </row>
    <row r="178" spans="1:6" ht="36.75" customHeight="1">
      <c r="A178" s="85" t="s">
        <v>220</v>
      </c>
      <c r="B178" s="35" t="s">
        <v>161</v>
      </c>
      <c r="C178" s="35" t="s">
        <v>416</v>
      </c>
      <c r="D178" s="79">
        <f>D179+D184</f>
        <v>361700</v>
      </c>
      <c r="E178" s="86">
        <f t="shared" si="63"/>
        <v>114360.49</v>
      </c>
      <c r="F178" s="79">
        <f t="shared" si="58"/>
        <v>247339.51</v>
      </c>
    </row>
    <row r="179" spans="1:6" ht="20.25" customHeight="1">
      <c r="A179" s="85" t="s">
        <v>172</v>
      </c>
      <c r="B179" s="35" t="s">
        <v>161</v>
      </c>
      <c r="C179" s="35" t="s">
        <v>417</v>
      </c>
      <c r="D179" s="79">
        <f>D180</f>
        <v>263700</v>
      </c>
      <c r="E179" s="86">
        <f t="shared" si="63"/>
        <v>114360.49</v>
      </c>
      <c r="F179" s="79">
        <f t="shared" si="58"/>
        <v>149339.51</v>
      </c>
    </row>
    <row r="180" spans="1:6" ht="23.25" customHeight="1">
      <c r="A180" s="85" t="s">
        <v>418</v>
      </c>
      <c r="B180" s="35" t="s">
        <v>161</v>
      </c>
      <c r="C180" s="35" t="s">
        <v>419</v>
      </c>
      <c r="D180" s="79">
        <f>D181+D182+D183</f>
        <v>263700</v>
      </c>
      <c r="E180" s="86">
        <f t="shared" si="63"/>
        <v>114360.49</v>
      </c>
      <c r="F180" s="79">
        <f t="shared" si="58"/>
        <v>149339.51</v>
      </c>
    </row>
    <row r="181" spans="1:6" ht="21" customHeight="1">
      <c r="A181" s="85" t="s">
        <v>420</v>
      </c>
      <c r="B181" s="35" t="s">
        <v>161</v>
      </c>
      <c r="C181" s="35" t="s">
        <v>421</v>
      </c>
      <c r="D181" s="79">
        <v>144400</v>
      </c>
      <c r="E181" s="86">
        <v>114360.49</v>
      </c>
      <c r="F181" s="79">
        <f t="shared" si="58"/>
        <v>30039.509999999995</v>
      </c>
    </row>
    <row r="182" spans="1:6" ht="21" customHeight="1">
      <c r="A182" s="85" t="s">
        <v>208</v>
      </c>
      <c r="B182" s="35" t="s">
        <v>161</v>
      </c>
      <c r="C182" s="35" t="s">
        <v>422</v>
      </c>
      <c r="D182" s="79">
        <v>95600</v>
      </c>
      <c r="E182" s="88" t="s">
        <v>70</v>
      </c>
      <c r="F182" s="79">
        <f aca="true" t="shared" si="64" ref="F182:F184">D182</f>
        <v>95600</v>
      </c>
    </row>
    <row r="183" spans="1:6" ht="21" customHeight="1">
      <c r="A183" s="85" t="s">
        <v>210</v>
      </c>
      <c r="B183" s="35" t="s">
        <v>161</v>
      </c>
      <c r="C183" s="35" t="s">
        <v>423</v>
      </c>
      <c r="D183" s="79">
        <v>23700</v>
      </c>
      <c r="E183" s="88" t="s">
        <v>70</v>
      </c>
      <c r="F183" s="79">
        <f t="shared" si="64"/>
        <v>23700</v>
      </c>
    </row>
    <row r="184" spans="1:6" ht="21" customHeight="1">
      <c r="A184" s="85" t="s">
        <v>214</v>
      </c>
      <c r="B184" s="35" t="s">
        <v>161</v>
      </c>
      <c r="C184" s="35" t="s">
        <v>424</v>
      </c>
      <c r="D184" s="79">
        <v>98000</v>
      </c>
      <c r="E184" s="88" t="s">
        <v>70</v>
      </c>
      <c r="F184" s="79">
        <f t="shared" si="64"/>
        <v>98000</v>
      </c>
    </row>
    <row r="185" spans="1:6" ht="81.75" customHeight="1">
      <c r="A185" s="85" t="s">
        <v>425</v>
      </c>
      <c r="B185" s="35" t="s">
        <v>161</v>
      </c>
      <c r="C185" s="35" t="s">
        <v>426</v>
      </c>
      <c r="D185" s="79">
        <f>D186</f>
        <v>937100</v>
      </c>
      <c r="E185" s="86">
        <f aca="true" t="shared" si="65" ref="E185:E188">E186</f>
        <v>367147.88</v>
      </c>
      <c r="F185" s="95">
        <f aca="true" t="shared" si="66" ref="F185:F193">D185-E185</f>
        <v>569952.12</v>
      </c>
    </row>
    <row r="186" spans="1:6" ht="108" customHeight="1">
      <c r="A186" s="85" t="s">
        <v>427</v>
      </c>
      <c r="B186" s="35" t="s">
        <v>161</v>
      </c>
      <c r="C186" s="35" t="s">
        <v>428</v>
      </c>
      <c r="D186" s="79">
        <v>937100</v>
      </c>
      <c r="E186" s="86">
        <f t="shared" si="65"/>
        <v>367147.88</v>
      </c>
      <c r="F186" s="79">
        <f t="shared" si="66"/>
        <v>569952.12</v>
      </c>
    </row>
    <row r="187" spans="1:6" ht="42.75" customHeight="1">
      <c r="A187" s="85" t="s">
        <v>220</v>
      </c>
      <c r="B187" s="35" t="s">
        <v>161</v>
      </c>
      <c r="C187" s="35" t="s">
        <v>429</v>
      </c>
      <c r="D187" s="79">
        <f>D188+D192+D193</f>
        <v>937100</v>
      </c>
      <c r="E187" s="86">
        <f t="shared" si="65"/>
        <v>367147.88</v>
      </c>
      <c r="F187" s="79">
        <f t="shared" si="66"/>
        <v>569952.12</v>
      </c>
    </row>
    <row r="188" spans="1:6" ht="21" customHeight="1">
      <c r="A188" s="85" t="s">
        <v>172</v>
      </c>
      <c r="B188" s="35" t="s">
        <v>161</v>
      </c>
      <c r="C188" s="35" t="s">
        <v>430</v>
      </c>
      <c r="D188" s="79">
        <f>D189</f>
        <v>761200</v>
      </c>
      <c r="E188" s="86">
        <f t="shared" si="65"/>
        <v>367147.88</v>
      </c>
      <c r="F188" s="79">
        <f t="shared" si="66"/>
        <v>394052.12</v>
      </c>
    </row>
    <row r="189" spans="1:6" ht="24.75" customHeight="1">
      <c r="A189" s="85" t="s">
        <v>418</v>
      </c>
      <c r="B189" s="35" t="s">
        <v>161</v>
      </c>
      <c r="C189" s="35" t="s">
        <v>431</v>
      </c>
      <c r="D189" s="79">
        <f>D190+D191</f>
        <v>761200</v>
      </c>
      <c r="E189" s="86">
        <f>E190+E191+E192+E193</f>
        <v>367147.88</v>
      </c>
      <c r="F189" s="79">
        <f t="shared" si="66"/>
        <v>394052.12</v>
      </c>
    </row>
    <row r="190" spans="1:6" ht="22.5" customHeight="1">
      <c r="A190" s="85" t="s">
        <v>208</v>
      </c>
      <c r="B190" s="35" t="s">
        <v>161</v>
      </c>
      <c r="C190" s="35" t="s">
        <v>432</v>
      </c>
      <c r="D190" s="79">
        <v>737700</v>
      </c>
      <c r="E190" s="86">
        <v>187999.05</v>
      </c>
      <c r="F190" s="79">
        <f t="shared" si="66"/>
        <v>549700.95</v>
      </c>
    </row>
    <row r="191" spans="1:6" ht="22.5" customHeight="1">
      <c r="A191" s="85" t="s">
        <v>210</v>
      </c>
      <c r="B191" s="35"/>
      <c r="C191" s="35" t="s">
        <v>433</v>
      </c>
      <c r="D191" s="79">
        <v>23500</v>
      </c>
      <c r="E191" s="86">
        <v>3400</v>
      </c>
      <c r="F191" s="79">
        <f t="shared" si="66"/>
        <v>20100</v>
      </c>
    </row>
    <row r="192" spans="1:6" ht="22.5" customHeight="1">
      <c r="A192" s="85" t="s">
        <v>434</v>
      </c>
      <c r="B192" s="35"/>
      <c r="C192" s="35" t="s">
        <v>435</v>
      </c>
      <c r="D192" s="79">
        <v>143900</v>
      </c>
      <c r="E192" s="86">
        <v>143752</v>
      </c>
      <c r="F192" s="79">
        <f t="shared" si="66"/>
        <v>148</v>
      </c>
    </row>
    <row r="193" spans="1:6" ht="22.5" customHeight="1">
      <c r="A193" s="85" t="s">
        <v>214</v>
      </c>
      <c r="B193" s="35"/>
      <c r="C193" s="35" t="s">
        <v>436</v>
      </c>
      <c r="D193" s="79">
        <v>32000</v>
      </c>
      <c r="E193" s="86">
        <v>31996.83</v>
      </c>
      <c r="F193" s="79">
        <f t="shared" si="66"/>
        <v>3.1699999999982538</v>
      </c>
    </row>
    <row r="194" spans="1:6" ht="23.25" customHeight="1">
      <c r="A194" s="84" t="s">
        <v>437</v>
      </c>
      <c r="B194" s="35" t="s">
        <v>161</v>
      </c>
      <c r="C194" s="35" t="s">
        <v>438</v>
      </c>
      <c r="D194" s="79">
        <f>D195</f>
        <v>2116600</v>
      </c>
      <c r="E194" s="79">
        <f>E195</f>
        <v>1397028.55</v>
      </c>
      <c r="F194" s="79">
        <f>F195</f>
        <v>719571.45</v>
      </c>
    </row>
    <row r="195" spans="1:6" ht="21.75" customHeight="1">
      <c r="A195" s="85" t="s">
        <v>439</v>
      </c>
      <c r="B195" s="35" t="s">
        <v>161</v>
      </c>
      <c r="C195" s="35" t="s">
        <v>440</v>
      </c>
      <c r="D195" s="79">
        <f>D197</f>
        <v>2116600</v>
      </c>
      <c r="E195" s="79">
        <f>E197</f>
        <v>1397028.55</v>
      </c>
      <c r="F195" s="79">
        <f aca="true" t="shared" si="67" ref="F195:F216">D195-E195</f>
        <v>719571.45</v>
      </c>
    </row>
    <row r="196" spans="1:6" ht="48.75" customHeight="1">
      <c r="A196" s="84" t="s">
        <v>441</v>
      </c>
      <c r="B196" s="35" t="s">
        <v>161</v>
      </c>
      <c r="C196" s="35" t="s">
        <v>442</v>
      </c>
      <c r="D196" s="79">
        <f aca="true" t="shared" si="68" ref="D196:D199">D197</f>
        <v>2116600</v>
      </c>
      <c r="E196" s="79">
        <f aca="true" t="shared" si="69" ref="E196:E199">E197</f>
        <v>1397028.55</v>
      </c>
      <c r="F196" s="79">
        <f t="shared" si="67"/>
        <v>719571.45</v>
      </c>
    </row>
    <row r="197" spans="1:20" ht="68.25" customHeight="1">
      <c r="A197" s="85" t="s">
        <v>443</v>
      </c>
      <c r="B197" s="35" t="s">
        <v>161</v>
      </c>
      <c r="C197" s="35" t="s">
        <v>444</v>
      </c>
      <c r="D197" s="79">
        <f t="shared" si="68"/>
        <v>2116600</v>
      </c>
      <c r="E197" s="79">
        <f t="shared" si="69"/>
        <v>1397028.55</v>
      </c>
      <c r="F197" s="79">
        <f t="shared" si="67"/>
        <v>719571.45</v>
      </c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</row>
    <row r="198" spans="1:20" ht="27" customHeight="1">
      <c r="A198" s="85" t="s">
        <v>172</v>
      </c>
      <c r="B198" s="35" t="s">
        <v>161</v>
      </c>
      <c r="C198" s="35" t="s">
        <v>445</v>
      </c>
      <c r="D198" s="79">
        <f t="shared" si="68"/>
        <v>2116600</v>
      </c>
      <c r="E198" s="79">
        <f t="shared" si="69"/>
        <v>1397028.55</v>
      </c>
      <c r="F198" s="79">
        <f t="shared" si="67"/>
        <v>719571.45</v>
      </c>
      <c r="G198" s="96"/>
      <c r="H198" s="97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</row>
    <row r="199" spans="1:20" ht="27" customHeight="1">
      <c r="A199" s="85" t="s">
        <v>382</v>
      </c>
      <c r="B199" s="35" t="s">
        <v>161</v>
      </c>
      <c r="C199" s="35" t="s">
        <v>446</v>
      </c>
      <c r="D199" s="79">
        <f t="shared" si="68"/>
        <v>2116600</v>
      </c>
      <c r="E199" s="79">
        <f t="shared" si="69"/>
        <v>1397028.55</v>
      </c>
      <c r="F199" s="79">
        <f t="shared" si="67"/>
        <v>719571.45</v>
      </c>
      <c r="G199" s="96"/>
      <c r="H199" s="97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</row>
    <row r="200" spans="1:20" ht="43.5" customHeight="1">
      <c r="A200" s="85" t="s">
        <v>447</v>
      </c>
      <c r="B200" s="35" t="s">
        <v>161</v>
      </c>
      <c r="C200" s="35" t="s">
        <v>448</v>
      </c>
      <c r="D200" s="79">
        <v>2116600</v>
      </c>
      <c r="E200" s="79">
        <v>1397028.55</v>
      </c>
      <c r="F200" s="79">
        <f t="shared" si="67"/>
        <v>719571.45</v>
      </c>
      <c r="G200" s="96"/>
      <c r="H200" s="97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</row>
    <row r="201" spans="1:20" ht="20.25">
      <c r="A201" s="85" t="s">
        <v>449</v>
      </c>
      <c r="B201" s="35" t="s">
        <v>161</v>
      </c>
      <c r="C201" s="35" t="s">
        <v>450</v>
      </c>
      <c r="D201" s="79">
        <f>D203</f>
        <v>12000</v>
      </c>
      <c r="E201" s="86">
        <f aca="true" t="shared" si="70" ref="E201:E207">E202</f>
        <v>6000</v>
      </c>
      <c r="F201" s="86">
        <f t="shared" si="67"/>
        <v>6000</v>
      </c>
      <c r="G201" s="96"/>
      <c r="H201" s="97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</row>
    <row r="202" spans="1:20" ht="27" customHeight="1">
      <c r="A202" s="85" t="s">
        <v>451</v>
      </c>
      <c r="B202" s="35" t="s">
        <v>161</v>
      </c>
      <c r="C202" s="35" t="s">
        <v>452</v>
      </c>
      <c r="D202" s="79">
        <f aca="true" t="shared" si="71" ref="D202:D207">D203</f>
        <v>12000</v>
      </c>
      <c r="E202" s="86">
        <f t="shared" si="70"/>
        <v>6000</v>
      </c>
      <c r="F202" s="86">
        <f t="shared" si="67"/>
        <v>6000</v>
      </c>
      <c r="G202" s="96"/>
      <c r="H202" s="97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</row>
    <row r="203" spans="1:20" ht="95.25" customHeight="1">
      <c r="A203" s="84" t="s">
        <v>453</v>
      </c>
      <c r="B203" s="35" t="s">
        <v>161</v>
      </c>
      <c r="C203" s="35" t="s">
        <v>454</v>
      </c>
      <c r="D203" s="79">
        <f t="shared" si="71"/>
        <v>12000</v>
      </c>
      <c r="E203" s="86">
        <f t="shared" si="70"/>
        <v>6000</v>
      </c>
      <c r="F203" s="86">
        <f t="shared" si="67"/>
        <v>6000</v>
      </c>
      <c r="G203" s="96"/>
      <c r="H203" s="97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</row>
    <row r="204" spans="1:20" ht="51.75" customHeight="1">
      <c r="A204" s="84" t="s">
        <v>455</v>
      </c>
      <c r="B204" s="35" t="s">
        <v>161</v>
      </c>
      <c r="C204" s="35" t="s">
        <v>456</v>
      </c>
      <c r="D204" s="79">
        <f t="shared" si="71"/>
        <v>12000</v>
      </c>
      <c r="E204" s="86">
        <f t="shared" si="70"/>
        <v>6000</v>
      </c>
      <c r="F204" s="86">
        <f t="shared" si="67"/>
        <v>6000</v>
      </c>
      <c r="G204" s="96"/>
      <c r="H204" s="97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</row>
    <row r="205" spans="1:20" ht="40.5" customHeight="1">
      <c r="A205" s="85" t="s">
        <v>457</v>
      </c>
      <c r="B205" s="35" t="s">
        <v>161</v>
      </c>
      <c r="C205" s="35" t="s">
        <v>458</v>
      </c>
      <c r="D205" s="79">
        <f t="shared" si="71"/>
        <v>12000</v>
      </c>
      <c r="E205" s="86">
        <f t="shared" si="70"/>
        <v>6000</v>
      </c>
      <c r="F205" s="86">
        <f t="shared" si="67"/>
        <v>6000</v>
      </c>
      <c r="G205" s="96"/>
      <c r="H205" s="97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</row>
    <row r="206" spans="1:20" ht="20.25">
      <c r="A206" s="85" t="s">
        <v>172</v>
      </c>
      <c r="B206" s="35" t="s">
        <v>161</v>
      </c>
      <c r="C206" s="35" t="s">
        <v>459</v>
      </c>
      <c r="D206" s="79">
        <f t="shared" si="71"/>
        <v>12000</v>
      </c>
      <c r="E206" s="86">
        <f t="shared" si="70"/>
        <v>6000</v>
      </c>
      <c r="F206" s="86">
        <f t="shared" si="67"/>
        <v>6000</v>
      </c>
      <c r="G206" s="96"/>
      <c r="H206" s="97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</row>
    <row r="207" spans="1:20" ht="20.25">
      <c r="A207" s="85" t="s">
        <v>460</v>
      </c>
      <c r="B207" s="35" t="s">
        <v>161</v>
      </c>
      <c r="C207" s="35" t="s">
        <v>461</v>
      </c>
      <c r="D207" s="79">
        <f t="shared" si="71"/>
        <v>12000</v>
      </c>
      <c r="E207" s="86">
        <f t="shared" si="70"/>
        <v>6000</v>
      </c>
      <c r="F207" s="86">
        <f t="shared" si="67"/>
        <v>6000</v>
      </c>
      <c r="G207" s="96"/>
      <c r="H207" s="97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</row>
    <row r="208" spans="1:20" ht="39" customHeight="1">
      <c r="A208" s="85" t="s">
        <v>462</v>
      </c>
      <c r="B208" s="35" t="s">
        <v>161</v>
      </c>
      <c r="C208" s="35" t="s">
        <v>463</v>
      </c>
      <c r="D208" s="79">
        <v>12000</v>
      </c>
      <c r="E208" s="86">
        <v>6000</v>
      </c>
      <c r="F208" s="86">
        <f t="shared" si="67"/>
        <v>6000</v>
      </c>
      <c r="G208" s="96"/>
      <c r="H208" s="97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</row>
    <row r="209" spans="1:6" ht="21.75" customHeight="1">
      <c r="A209" s="77" t="s">
        <v>464</v>
      </c>
      <c r="B209" s="35" t="s">
        <v>161</v>
      </c>
      <c r="C209" s="35" t="s">
        <v>465</v>
      </c>
      <c r="D209" s="79">
        <f>D210</f>
        <v>20000</v>
      </c>
      <c r="E209" s="86">
        <f aca="true" t="shared" si="72" ref="E209:E215">E210</f>
        <v>12000</v>
      </c>
      <c r="F209" s="86">
        <f t="shared" si="67"/>
        <v>8000</v>
      </c>
    </row>
    <row r="210" spans="1:6" ht="20.25" customHeight="1">
      <c r="A210" s="77" t="s">
        <v>466</v>
      </c>
      <c r="B210" s="35" t="s">
        <v>161</v>
      </c>
      <c r="C210" s="35" t="s">
        <v>467</v>
      </c>
      <c r="D210" s="79">
        <f>D212</f>
        <v>20000</v>
      </c>
      <c r="E210" s="94">
        <f t="shared" si="72"/>
        <v>12000</v>
      </c>
      <c r="F210" s="86">
        <f t="shared" si="67"/>
        <v>8000</v>
      </c>
    </row>
    <row r="211" spans="1:6" ht="64.5" customHeight="1">
      <c r="A211" s="84" t="s">
        <v>468</v>
      </c>
      <c r="B211" s="35" t="s">
        <v>161</v>
      </c>
      <c r="C211" s="35" t="s">
        <v>469</v>
      </c>
      <c r="D211" s="79">
        <f>D212</f>
        <v>20000</v>
      </c>
      <c r="E211" s="87">
        <f t="shared" si="72"/>
        <v>12000</v>
      </c>
      <c r="F211" s="86">
        <f t="shared" si="67"/>
        <v>8000</v>
      </c>
    </row>
    <row r="212" spans="1:6" ht="95.25" customHeight="1">
      <c r="A212" s="84" t="s">
        <v>470</v>
      </c>
      <c r="B212" s="35" t="s">
        <v>161</v>
      </c>
      <c r="C212" s="35" t="s">
        <v>471</v>
      </c>
      <c r="D212" s="79">
        <f>D216</f>
        <v>20000</v>
      </c>
      <c r="E212" s="94">
        <f t="shared" si="72"/>
        <v>12000</v>
      </c>
      <c r="F212" s="86">
        <f t="shared" si="67"/>
        <v>8000</v>
      </c>
    </row>
    <row r="213" spans="1:6" ht="31.5" customHeight="1">
      <c r="A213" s="84" t="s">
        <v>267</v>
      </c>
      <c r="B213" s="35" t="s">
        <v>161</v>
      </c>
      <c r="C213" s="35" t="s">
        <v>472</v>
      </c>
      <c r="D213" s="79">
        <f>D212</f>
        <v>20000</v>
      </c>
      <c r="E213" s="87">
        <f t="shared" si="72"/>
        <v>12000</v>
      </c>
      <c r="F213" s="86">
        <f t="shared" si="67"/>
        <v>8000</v>
      </c>
    </row>
    <row r="214" spans="1:6" ht="24" customHeight="1">
      <c r="A214" s="84" t="s">
        <v>172</v>
      </c>
      <c r="B214" s="35" t="s">
        <v>161</v>
      </c>
      <c r="C214" s="35" t="s">
        <v>473</v>
      </c>
      <c r="D214" s="79">
        <f aca="true" t="shared" si="73" ref="D214:D215">D215</f>
        <v>20000</v>
      </c>
      <c r="E214" s="86">
        <f t="shared" si="72"/>
        <v>12000</v>
      </c>
      <c r="F214" s="86">
        <f t="shared" si="67"/>
        <v>8000</v>
      </c>
    </row>
    <row r="215" spans="1:6" ht="28.5" customHeight="1">
      <c r="A215" s="84" t="s">
        <v>270</v>
      </c>
      <c r="B215" s="35" t="s">
        <v>161</v>
      </c>
      <c r="C215" s="35" t="s">
        <v>474</v>
      </c>
      <c r="D215" s="79">
        <f t="shared" si="73"/>
        <v>20000</v>
      </c>
      <c r="E215" s="86">
        <f t="shared" si="72"/>
        <v>12000</v>
      </c>
      <c r="F215" s="86">
        <f t="shared" si="67"/>
        <v>8000</v>
      </c>
    </row>
    <row r="216" spans="1:6" ht="33" customHeight="1">
      <c r="A216" s="84" t="s">
        <v>475</v>
      </c>
      <c r="B216" s="35" t="s">
        <v>161</v>
      </c>
      <c r="C216" s="35" t="s">
        <v>476</v>
      </c>
      <c r="D216" s="79">
        <v>20000</v>
      </c>
      <c r="E216" s="86">
        <v>12000</v>
      </c>
      <c r="F216" s="86">
        <f t="shared" si="67"/>
        <v>8000</v>
      </c>
    </row>
    <row r="217" spans="1:6" ht="27.75" customHeight="1">
      <c r="A217" s="81" t="s">
        <v>477</v>
      </c>
      <c r="B217" s="98">
        <v>450</v>
      </c>
      <c r="C217" s="99" t="s">
        <v>478</v>
      </c>
      <c r="D217" s="100" t="s">
        <v>70</v>
      </c>
      <c r="E217" s="101">
        <v>477538.63</v>
      </c>
      <c r="F217" s="102" t="s">
        <v>479</v>
      </c>
    </row>
    <row r="218" spans="1:6" ht="12.75">
      <c r="A218" s="103"/>
      <c r="B218" s="80"/>
      <c r="C218" s="80"/>
      <c r="D218" s="80"/>
      <c r="E218" s="80"/>
      <c r="F218" s="80"/>
    </row>
    <row r="219" spans="1:6" ht="12.75">
      <c r="A219" s="103"/>
      <c r="B219" s="80"/>
      <c r="C219" s="80"/>
      <c r="D219" s="80"/>
      <c r="E219" s="80"/>
      <c r="F219" s="80"/>
    </row>
    <row r="220" spans="1:6" ht="12.75">
      <c r="A220" s="103"/>
      <c r="B220" s="80"/>
      <c r="C220" s="80"/>
      <c r="D220" s="80"/>
      <c r="E220" s="80"/>
      <c r="F220" s="80"/>
    </row>
    <row r="221" spans="1:6" ht="12.75">
      <c r="A221" s="103"/>
      <c r="B221" s="80"/>
      <c r="C221" s="80"/>
      <c r="D221" s="80"/>
      <c r="E221" s="80"/>
      <c r="F221" s="80" t="s">
        <v>480</v>
      </c>
    </row>
    <row r="222" spans="1:6" ht="12.75">
      <c r="A222" s="103"/>
      <c r="B222" s="80"/>
      <c r="C222" s="80"/>
      <c r="D222" s="80"/>
      <c r="E222" s="80"/>
      <c r="F222" s="80"/>
    </row>
    <row r="223" spans="1:6" ht="12.75">
      <c r="A223" s="103"/>
      <c r="B223" s="80"/>
      <c r="C223" s="80"/>
      <c r="D223" s="80"/>
      <c r="E223" s="80"/>
      <c r="F223" s="80"/>
    </row>
    <row r="224" spans="1:6" ht="12.75">
      <c r="A224" s="103"/>
      <c r="B224" s="80"/>
      <c r="C224" s="80"/>
      <c r="D224" s="80"/>
      <c r="E224" s="80" t="s">
        <v>480</v>
      </c>
      <c r="F224" s="80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75" zoomScaleSheetLayoutView="75" workbookViewId="0" topLeftCell="A10">
      <selection activeCell="I29" sqref="I29"/>
    </sheetView>
  </sheetViews>
  <sheetFormatPr defaultColWidth="9.00390625" defaultRowHeight="12.75"/>
  <cols>
    <col min="1" max="1" width="59.75390625" style="1" customWidth="1"/>
    <col min="2" max="2" width="9.625" style="1" customWidth="1"/>
    <col min="3" max="3" width="45.25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04"/>
      <c r="B1" s="105"/>
      <c r="C1" s="106"/>
      <c r="D1" s="107"/>
      <c r="E1" s="107"/>
      <c r="F1" s="10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8" t="s">
        <v>481</v>
      </c>
      <c r="B2"/>
      <c r="E2"/>
      <c r="F2" s="10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21"/>
      <c r="B3" s="109"/>
      <c r="C3" s="22"/>
      <c r="D3" s="23"/>
      <c r="E3" s="23"/>
      <c r="F3" s="1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5"/>
      <c r="B4" s="26" t="s">
        <v>20</v>
      </c>
      <c r="C4" s="27" t="s">
        <v>482</v>
      </c>
      <c r="D4" s="28" t="s">
        <v>157</v>
      </c>
      <c r="E4" s="111"/>
      <c r="F4" s="112" t="s">
        <v>483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7" t="s">
        <v>24</v>
      </c>
      <c r="B5" s="26" t="s">
        <v>25</v>
      </c>
      <c r="C5" s="27" t="s">
        <v>484</v>
      </c>
      <c r="D5" s="28" t="s">
        <v>27</v>
      </c>
      <c r="E5" s="113" t="s">
        <v>28</v>
      </c>
      <c r="F5" s="11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30"/>
      <c r="B6" s="26" t="s">
        <v>30</v>
      </c>
      <c r="C6" s="8" t="s">
        <v>485</v>
      </c>
      <c r="D6" s="28" t="s">
        <v>29</v>
      </c>
      <c r="E6" s="114"/>
      <c r="F6" s="1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7"/>
      <c r="B7" s="26"/>
      <c r="C7" s="27" t="s">
        <v>26</v>
      </c>
      <c r="D7" s="28"/>
      <c r="E7" s="113"/>
      <c r="F7" s="1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7"/>
      <c r="B8" s="26"/>
      <c r="C8" s="8" t="s">
        <v>31</v>
      </c>
      <c r="D8" s="28"/>
      <c r="E8" s="113"/>
      <c r="F8" s="1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>
      <c r="A9" s="115">
        <v>1</v>
      </c>
      <c r="B9" s="32">
        <v>2</v>
      </c>
      <c r="C9" s="32">
        <v>3</v>
      </c>
      <c r="D9" s="116" t="s">
        <v>32</v>
      </c>
      <c r="E9" s="116" t="s">
        <v>33</v>
      </c>
      <c r="F9" s="11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17" t="s">
        <v>486</v>
      </c>
      <c r="B10" s="35" t="s">
        <v>487</v>
      </c>
      <c r="C10" s="43" t="s">
        <v>479</v>
      </c>
      <c r="D10" s="118" t="s">
        <v>70</v>
      </c>
      <c r="E10" s="119">
        <v>-477538.63</v>
      </c>
      <c r="F10" s="119">
        <f>E10</f>
        <v>-477538.63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17" t="s">
        <v>38</v>
      </c>
      <c r="B11" s="35" t="s">
        <v>488</v>
      </c>
      <c r="C11" s="43" t="s">
        <v>479</v>
      </c>
      <c r="D11" s="120" t="s">
        <v>70</v>
      </c>
      <c r="E11" s="120" t="s">
        <v>70</v>
      </c>
      <c r="F11" s="35" t="s">
        <v>70</v>
      </c>
      <c r="G11" s="121"/>
      <c r="H11" s="121"/>
      <c r="I11" s="121"/>
      <c r="J11" s="121"/>
      <c r="K11" s="110"/>
      <c r="L11" s="110"/>
      <c r="M11" s="110"/>
      <c r="N11" s="110"/>
      <c r="O11" s="110"/>
      <c r="P11" s="11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17" t="s">
        <v>489</v>
      </c>
      <c r="B12" s="35"/>
      <c r="C12" s="43" t="s">
        <v>70</v>
      </c>
      <c r="D12" s="120" t="s">
        <v>70</v>
      </c>
      <c r="E12" s="120" t="s">
        <v>70</v>
      </c>
      <c r="F12" s="35" t="s">
        <v>70</v>
      </c>
      <c r="G12" s="121"/>
      <c r="H12" s="121"/>
      <c r="I12" s="121"/>
      <c r="J12" s="121"/>
      <c r="K12" s="110"/>
      <c r="L12" s="110"/>
      <c r="M12" s="110"/>
      <c r="N12" s="110"/>
      <c r="O12" s="110"/>
      <c r="P12" s="1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17" t="s">
        <v>490</v>
      </c>
      <c r="B13" s="35"/>
      <c r="C13" s="43" t="s">
        <v>70</v>
      </c>
      <c r="D13" s="120" t="s">
        <v>70</v>
      </c>
      <c r="E13" s="120" t="s">
        <v>70</v>
      </c>
      <c r="F13" s="35" t="s">
        <v>70</v>
      </c>
      <c r="G13" s="121"/>
      <c r="H13" s="121"/>
      <c r="I13" s="121"/>
      <c r="J13" s="121"/>
      <c r="K13" s="110"/>
      <c r="L13" s="110"/>
      <c r="M13" s="110"/>
      <c r="N13" s="110"/>
      <c r="O13" s="110"/>
      <c r="P13" s="11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22"/>
      <c r="B14" s="35"/>
      <c r="C14" s="43" t="s">
        <v>70</v>
      </c>
      <c r="D14" s="120" t="s">
        <v>70</v>
      </c>
      <c r="E14" s="120" t="s">
        <v>70</v>
      </c>
      <c r="F14" s="35" t="s">
        <v>70</v>
      </c>
      <c r="G14" s="121"/>
      <c r="H14" s="121"/>
      <c r="I14" s="121"/>
      <c r="J14" s="121"/>
      <c r="K14" s="110"/>
      <c r="L14" s="110"/>
      <c r="M14" s="110"/>
      <c r="N14" s="110"/>
      <c r="O14" s="110"/>
      <c r="P14" s="11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22"/>
      <c r="B15" s="35"/>
      <c r="C15" s="43" t="s">
        <v>70</v>
      </c>
      <c r="D15" s="120" t="s">
        <v>70</v>
      </c>
      <c r="E15" s="120" t="s">
        <v>70</v>
      </c>
      <c r="F15" s="35" t="s">
        <v>70</v>
      </c>
      <c r="G15" s="123"/>
      <c r="H15" s="123"/>
      <c r="I15" s="123"/>
      <c r="J15" s="123"/>
      <c r="K15" s="110"/>
      <c r="L15" s="110"/>
      <c r="M15" s="110"/>
      <c r="N15" s="110"/>
      <c r="O15" s="110"/>
      <c r="P15" s="11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17" t="s">
        <v>491</v>
      </c>
      <c r="B16" s="35"/>
      <c r="C16" s="43" t="s">
        <v>70</v>
      </c>
      <c r="D16" s="120" t="s">
        <v>70</v>
      </c>
      <c r="E16" s="120" t="s">
        <v>70</v>
      </c>
      <c r="F16" s="35" t="s">
        <v>70</v>
      </c>
      <c r="G16" s="123"/>
      <c r="H16" s="123"/>
      <c r="I16" s="123"/>
      <c r="J16" s="123"/>
      <c r="K16" s="110"/>
      <c r="L16" s="110"/>
      <c r="M16" s="110"/>
      <c r="N16" s="110"/>
      <c r="O16" s="110"/>
      <c r="P16" s="1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17" t="s">
        <v>490</v>
      </c>
      <c r="B17" s="35"/>
      <c r="C17" s="43" t="s">
        <v>70</v>
      </c>
      <c r="D17" s="120" t="s">
        <v>70</v>
      </c>
      <c r="E17" s="120" t="s">
        <v>70</v>
      </c>
      <c r="F17" s="35" t="s">
        <v>70</v>
      </c>
      <c r="G17" s="121"/>
      <c r="H17" s="121"/>
      <c r="I17" s="121"/>
      <c r="J17" s="121"/>
      <c r="K17" s="110"/>
      <c r="L17" s="110"/>
      <c r="M17" s="110"/>
      <c r="N17" s="110"/>
      <c r="O17" s="110"/>
      <c r="P17" s="11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22"/>
      <c r="B18" s="35" t="s">
        <v>492</v>
      </c>
      <c r="C18" s="43" t="s">
        <v>479</v>
      </c>
      <c r="D18" s="120" t="s">
        <v>70</v>
      </c>
      <c r="E18" s="120" t="s">
        <v>70</v>
      </c>
      <c r="F18" s="35" t="s">
        <v>70</v>
      </c>
      <c r="G18" s="121"/>
      <c r="H18" s="121"/>
      <c r="I18" s="121"/>
      <c r="J18" s="121"/>
      <c r="K18" s="110"/>
      <c r="L18" s="110"/>
      <c r="M18" s="110"/>
      <c r="N18" s="110"/>
      <c r="O18" s="110"/>
      <c r="P18" s="11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17" t="s">
        <v>493</v>
      </c>
      <c r="B19" s="35" t="s">
        <v>494</v>
      </c>
      <c r="C19" s="124" t="s">
        <v>495</v>
      </c>
      <c r="D19" s="118">
        <f>D10</f>
        <v>0</v>
      </c>
      <c r="E19" s="119">
        <f>E10</f>
        <v>-477538.63</v>
      </c>
      <c r="F19" s="125">
        <f>F10</f>
        <v>-477538.63</v>
      </c>
      <c r="G19" s="123"/>
      <c r="H19" s="123"/>
      <c r="I19" s="123"/>
      <c r="J19" s="123"/>
      <c r="K19" s="110"/>
      <c r="L19" s="110"/>
      <c r="M19" s="110"/>
      <c r="N19" s="110"/>
      <c r="O19" s="110"/>
      <c r="P19" s="11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26" t="s">
        <v>496</v>
      </c>
      <c r="B20" s="35" t="s">
        <v>497</v>
      </c>
      <c r="C20" s="124" t="s">
        <v>498</v>
      </c>
      <c r="D20" s="51">
        <v>-8805500</v>
      </c>
      <c r="E20" s="40">
        <f aca="true" t="shared" si="0" ref="E20:E22">E21</f>
        <v>-5007341.64</v>
      </c>
      <c r="F20" s="35" t="s">
        <v>479</v>
      </c>
      <c r="G20" s="127"/>
      <c r="H20" s="127"/>
      <c r="I20" s="127"/>
      <c r="J20" s="127"/>
      <c r="K20" s="110"/>
      <c r="L20" s="110"/>
      <c r="M20" s="110"/>
      <c r="N20" s="110"/>
      <c r="O20" s="110"/>
      <c r="P20" s="11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26" t="s">
        <v>499</v>
      </c>
      <c r="B21" s="35" t="s">
        <v>497</v>
      </c>
      <c r="C21" s="124" t="s">
        <v>500</v>
      </c>
      <c r="D21" s="51">
        <f aca="true" t="shared" si="1" ref="D21:D23">D20</f>
        <v>-8805500</v>
      </c>
      <c r="E21" s="40">
        <f t="shared" si="0"/>
        <v>-5007341.64</v>
      </c>
      <c r="F21" s="35" t="s">
        <v>479</v>
      </c>
      <c r="G21" s="127"/>
      <c r="H21" s="127"/>
      <c r="I21" s="127"/>
      <c r="J21" s="127"/>
      <c r="K21" s="110"/>
      <c r="L21" s="110"/>
      <c r="M21" s="110"/>
      <c r="N21" s="110"/>
      <c r="O21" s="110"/>
      <c r="P21" s="1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26" t="s">
        <v>501</v>
      </c>
      <c r="B22" s="35" t="s">
        <v>497</v>
      </c>
      <c r="C22" s="124" t="s">
        <v>502</v>
      </c>
      <c r="D22" s="51">
        <f t="shared" si="1"/>
        <v>-8805500</v>
      </c>
      <c r="E22" s="40">
        <f t="shared" si="0"/>
        <v>-5007341.64</v>
      </c>
      <c r="F22" s="128" t="s">
        <v>479</v>
      </c>
      <c r="G22" s="127"/>
      <c r="H22" s="127"/>
      <c r="I22" s="127"/>
      <c r="J22" s="127"/>
      <c r="K22" s="110"/>
      <c r="L22" s="110"/>
      <c r="M22" s="110"/>
      <c r="N22" s="110"/>
      <c r="O22" s="110"/>
      <c r="P22" s="1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26" t="s">
        <v>503</v>
      </c>
      <c r="B23" s="35" t="s">
        <v>497</v>
      </c>
      <c r="C23" s="124" t="s">
        <v>504</v>
      </c>
      <c r="D23" s="51">
        <f t="shared" si="1"/>
        <v>-8805500</v>
      </c>
      <c r="E23" s="40">
        <v>-5007341.64</v>
      </c>
      <c r="F23" s="35" t="s">
        <v>479</v>
      </c>
      <c r="G23" s="127"/>
      <c r="H23" s="127"/>
      <c r="I23" s="127"/>
      <c r="J23" s="127"/>
      <c r="K23" s="110"/>
      <c r="L23" s="110"/>
      <c r="M23" s="110"/>
      <c r="N23" s="110"/>
      <c r="O23" s="110"/>
      <c r="P23" s="11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26" t="s">
        <v>505</v>
      </c>
      <c r="B24" s="35" t="s">
        <v>506</v>
      </c>
      <c r="C24" s="124" t="s">
        <v>507</v>
      </c>
      <c r="D24" s="51">
        <f aca="true" t="shared" si="2" ref="D24:D26">D25</f>
        <v>8805500</v>
      </c>
      <c r="E24" s="119">
        <v>4529803.01</v>
      </c>
      <c r="F24" s="128" t="s">
        <v>479</v>
      </c>
      <c r="G24" s="127"/>
      <c r="H24" s="127"/>
      <c r="I24" s="127"/>
      <c r="J24" s="127"/>
      <c r="K24" s="110"/>
      <c r="L24" s="110"/>
      <c r="M24" s="110"/>
      <c r="N24" s="110"/>
      <c r="O24" s="110"/>
      <c r="P24" s="11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26" t="s">
        <v>508</v>
      </c>
      <c r="B25" s="35" t="s">
        <v>506</v>
      </c>
      <c r="C25" s="124" t="s">
        <v>509</v>
      </c>
      <c r="D25" s="51">
        <f t="shared" si="2"/>
        <v>8805500</v>
      </c>
      <c r="E25" s="119">
        <f aca="true" t="shared" si="3" ref="E25:E27">E24</f>
        <v>4529803.01</v>
      </c>
      <c r="F25" s="35" t="s">
        <v>479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26" t="s">
        <v>510</v>
      </c>
      <c r="B26" s="35" t="s">
        <v>506</v>
      </c>
      <c r="C26" s="124" t="s">
        <v>511</v>
      </c>
      <c r="D26" s="51">
        <f t="shared" si="2"/>
        <v>8805500</v>
      </c>
      <c r="E26" s="119">
        <f t="shared" si="3"/>
        <v>4529803.01</v>
      </c>
      <c r="F26" s="35" t="s">
        <v>479</v>
      </c>
      <c r="G26" s="127"/>
      <c r="H26" s="127"/>
      <c r="I26" s="127"/>
      <c r="J26" s="127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0" customFormat="1" ht="40.5" customHeight="1">
      <c r="A27" s="126" t="s">
        <v>512</v>
      </c>
      <c r="B27" s="35" t="s">
        <v>506</v>
      </c>
      <c r="C27" s="124" t="s">
        <v>513</v>
      </c>
      <c r="D27" s="51">
        <v>8805500</v>
      </c>
      <c r="E27" s="119">
        <f t="shared" si="3"/>
        <v>4529803.01</v>
      </c>
      <c r="F27" s="35" t="s">
        <v>479</v>
      </c>
      <c r="G27" s="127"/>
      <c r="H27" s="127"/>
      <c r="I27" s="127"/>
      <c r="J27" s="127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0" customFormat="1" ht="36.75" customHeight="1">
      <c r="A28" s="127"/>
      <c r="B28" s="131"/>
      <c r="C28" s="131" t="s">
        <v>480</v>
      </c>
      <c r="D28" s="131"/>
      <c r="E28" s="131"/>
      <c r="F28" s="131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</row>
    <row r="29" spans="1:188" ht="18" customHeight="1">
      <c r="A29" s="132" t="s">
        <v>514</v>
      </c>
      <c r="B29" s="132"/>
      <c r="C29" s="132"/>
      <c r="D29" s="132"/>
      <c r="E29" s="132"/>
      <c r="F29" s="132"/>
      <c r="G29" s="127"/>
      <c r="H29" s="127"/>
      <c r="I29" s="127"/>
      <c r="J29" s="127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</row>
    <row r="30" spans="1:188" ht="15" customHeight="1">
      <c r="A30" s="132"/>
      <c r="B30" s="132"/>
      <c r="C30" s="132"/>
      <c r="D30" s="132"/>
      <c r="E30" s="132"/>
      <c r="F30" s="132"/>
      <c r="G30" s="133"/>
      <c r="H30" s="133"/>
      <c r="I30" s="134"/>
      <c r="J30" s="134"/>
      <c r="K30" s="134"/>
      <c r="L30" s="134"/>
      <c r="M30" s="134"/>
      <c r="N30" s="134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4"/>
      <c r="AH30" s="134"/>
      <c r="AI30" s="134"/>
      <c r="AJ30" s="134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</row>
    <row r="31" spans="1:52" ht="25.5" customHeight="1" hidden="1">
      <c r="A31" s="136"/>
      <c r="B31" s="136"/>
      <c r="C31" s="136"/>
      <c r="D31" s="136"/>
      <c r="E31" s="136"/>
      <c r="F31" s="136"/>
      <c r="G31" s="133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27.75" customHeight="1" hidden="1">
      <c r="A32" s="136"/>
      <c r="B32" s="136"/>
      <c r="C32" s="136"/>
      <c r="D32" s="136"/>
      <c r="E32" s="136"/>
      <c r="F32" s="136"/>
      <c r="G32" s="133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4"/>
      <c r="AS32" s="134"/>
      <c r="AT32" s="134"/>
      <c r="AU32" s="134"/>
      <c r="AV32" s="135"/>
      <c r="AW32" s="135"/>
      <c r="AX32" s="135"/>
      <c r="AY32" s="135"/>
      <c r="AZ32" s="135"/>
    </row>
    <row r="33" spans="1:52" ht="12.75" customHeight="1" hidden="1">
      <c r="A33" s="136"/>
      <c r="B33" s="136"/>
      <c r="C33" s="136"/>
      <c r="D33" s="136"/>
      <c r="E33" s="136"/>
      <c r="F33" s="136"/>
      <c r="G33" s="133"/>
      <c r="H33" s="133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4"/>
      <c r="AS33" s="134"/>
      <c r="AT33" s="134"/>
      <c r="AU33" s="134"/>
      <c r="AV33" s="137"/>
      <c r="AW33" s="137"/>
      <c r="AX33" s="137"/>
      <c r="AY33" s="137"/>
      <c r="AZ33" s="137"/>
    </row>
    <row r="34" spans="1:52" ht="12.75" customHeight="1" hidden="1">
      <c r="A34" s="136"/>
      <c r="B34" s="136"/>
      <c r="C34" s="136"/>
      <c r="D34" s="136"/>
      <c r="E34" s="136"/>
      <c r="F34" s="136"/>
      <c r="G34" s="133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7"/>
      <c r="AS34" s="137"/>
      <c r="AT34" s="137"/>
      <c r="AU34" s="137"/>
      <c r="AV34" s="134"/>
      <c r="AW34" s="134"/>
      <c r="AX34" s="134"/>
      <c r="AY34" s="134"/>
      <c r="AZ34" s="134"/>
    </row>
    <row r="35" spans="1:52" ht="12.75" customHeight="1" hidden="1">
      <c r="A35" s="136"/>
      <c r="B35" s="136"/>
      <c r="C35" s="136"/>
      <c r="D35" s="136"/>
      <c r="E35" s="136"/>
      <c r="F35" s="136"/>
      <c r="G35" s="133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4"/>
      <c r="AL35" s="134"/>
      <c r="AM35" s="134"/>
      <c r="AN35" s="134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0.75" customHeight="1" hidden="1">
      <c r="A36" s="136"/>
      <c r="B36" s="136"/>
      <c r="C36" s="136"/>
      <c r="D36" s="136"/>
      <c r="E36" s="136"/>
      <c r="F36" s="136"/>
      <c r="G36" s="133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4"/>
      <c r="AL36" s="134"/>
      <c r="AM36" s="134"/>
      <c r="AN36" s="134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52" ht="24.75" customHeight="1">
      <c r="A37" s="138" t="s">
        <v>515</v>
      </c>
      <c r="B37" s="139"/>
      <c r="C37" s="140"/>
      <c r="D37" s="140"/>
      <c r="E37" s="140"/>
      <c r="F37" s="140"/>
      <c r="G37" s="13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41"/>
      <c r="AV37" s="134"/>
      <c r="AW37" s="134"/>
      <c r="AX37" s="134"/>
      <c r="AY37" s="134"/>
      <c r="AZ37" s="134"/>
    </row>
    <row r="38" spans="1:52" ht="20.25">
      <c r="A38" s="138" t="s">
        <v>516</v>
      </c>
      <c r="B38" s="139"/>
      <c r="C38" s="140"/>
      <c r="D38" s="140"/>
      <c r="E38" s="140"/>
      <c r="F38" s="14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  <row r="39" spans="1:6" ht="20.25">
      <c r="A39" s="138" t="s">
        <v>517</v>
      </c>
      <c r="B39" s="139"/>
      <c r="C39" s="140"/>
      <c r="D39" s="140"/>
      <c r="E39" s="140"/>
      <c r="F39" s="140"/>
    </row>
    <row r="40" spans="2:6" ht="18">
      <c r="B40" s="142"/>
      <c r="C40" s="20"/>
      <c r="D40" s="20"/>
      <c r="E40" s="20"/>
      <c r="F40" s="20"/>
    </row>
    <row r="41" spans="2:6" ht="18">
      <c r="B41" s="142"/>
      <c r="C41" s="20"/>
      <c r="D41" s="20"/>
      <c r="E41" s="20"/>
      <c r="F41" s="20"/>
    </row>
    <row r="42" spans="1:6" ht="18">
      <c r="A42" s="1" t="s">
        <v>518</v>
      </c>
      <c r="B42" s="142"/>
      <c r="C42" s="20"/>
      <c r="D42" s="20"/>
      <c r="E42" s="20"/>
      <c r="F42" s="20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30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2015-06-03T07:49:45Z</cp:lastPrinted>
  <dcterms:created xsi:type="dcterms:W3CDTF">1999-06-18T08:49:53Z</dcterms:created>
  <dcterms:modified xsi:type="dcterms:W3CDTF">2015-07-08T08:19:01Z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