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_xlnm.Print_Area" localSheetId="0">'Лист1'!$A$1:$F$146</definedName>
    <definedName name="_xlnm.Print_Area" localSheetId="1">'Лист2'!$A$1:$F$191</definedName>
    <definedName name="_xlnm.Print_Area" localSheetId="0">'Лист1'!$A$1:$F$146</definedName>
    <definedName name="_xlnm.Print_Area" localSheetId="1">'Лист2'!$A$1:$F$191</definedName>
  </definedNames>
  <calcPr fullCalcOnLoad="1"/>
</workbook>
</file>

<file path=xl/sharedStrings.xml><?xml version="1.0" encoding="utf-8"?>
<sst xmlns="http://schemas.openxmlformats.org/spreadsheetml/2006/main" count="914" uniqueCount="482">
  <si>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</si>
  <si>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</si>
  <si>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</si>
  <si>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</si>
  <si>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апреля  2012 г.</t>
  </si>
  <si>
    <t xml:space="preserve">             Дата</t>
  </si>
  <si>
    <t>01.04.2012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</si>
  <si>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</si>
  <si>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</si>
  <si>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</si>
  <si>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</si>
  <si>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</si>
  <si>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</si>
  <si>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</si>
  <si>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</si>
  <si>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</si>
  <si>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</si>
  <si>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</si>
  <si>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</si>
  <si>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</si>
  <si>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</si>
  <si>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</si>
  <si>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</si>
  <si>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</si>
  <si>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</si>
  <si>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</si>
  <si>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</si>
  <si>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</si>
  <si>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</si>
  <si>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</si>
  <si>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</si>
  <si>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</si>
  <si>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</si>
  <si>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</si>
  <si>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</si>
  <si>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</si>
  <si>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</si>
  <si>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</si>
  <si>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</si>
  <si>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</si>
  <si>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</si>
  <si>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</si>
  <si>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</si>
  <si>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</si>
  <si>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</si>
  <si>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</si>
  <si>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</si>
  <si>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</si>
  <si>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</si>
  <si>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182 1 01 02021 01 1000 110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</si>
  <si>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</si>
  <si>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</si>
  <si>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</si>
  <si>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</si>
  <si>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</si>
  <si>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</si>
  <si>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</si>
  <si>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000 1 05 01010 00 0000 110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</si>
  <si>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</si>
  <si>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</si>
  <si>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</si>
  <si>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</si>
  <si>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</si>
  <si>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</si>
  <si>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</si>
  <si>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</si>
  <si>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</si>
  <si>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</si>
  <si>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</si>
  <si>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</si>
  <si>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</si>
  <si>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</si>
  <si>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</si>
  <si>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</si>
  <si>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</si>
  <si>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</si>
  <si>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</si>
  <si>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</si>
  <si>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</si>
  <si>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</si>
  <si>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</si>
  <si>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</si>
  <si>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</si>
  <si>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</si>
  <si>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</si>
  <si>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</si>
  <si>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</si>
  <si>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</si>
  <si>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</si>
  <si>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</si>
  <si>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</si>
  <si>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</si>
  <si>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182 1 06 06023 10 1000 110</t>
  </si>
  <si>
    <t>Пени по земельному  налогу , взимаемому 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</si>
  <si>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</si>
  <si>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</si>
  <si>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</si>
  <si>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</si>
  <si>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</si>
  <si>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</si>
  <si>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</si>
  <si>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</si>
  <si>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</si>
  <si>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</si>
  <si>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</si>
  <si>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</si>
  <si>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</si>
  <si>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</si>
  <si>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</si>
  <si>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</si>
  <si>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</si>
  <si>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</si>
  <si>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</si>
  <si>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</si>
  <si>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</si>
  <si>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</si>
  <si>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</si>
  <si>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</si>
  <si>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</si>
  <si>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</si>
  <si>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</si>
  <si>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</si>
  <si>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</si>
  <si>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</si>
  <si>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</si>
  <si>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951 1 11 05035 10 0000 120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</si>
  <si>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</si>
  <si>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</si>
  <si>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</si>
  <si>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</si>
  <si>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</si>
  <si>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</si>
  <si>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</si>
  <si>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</si>
  <si>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</si>
  <si>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</si>
  <si>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</si>
  <si>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</si>
  <si>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</si>
  <si>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</si>
  <si>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</si>
  <si>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</si>
  <si>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</si>
  <si>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</si>
  <si>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</si>
  <si>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</si>
  <si>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</si>
  <si>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</si>
  <si>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</si>
  <si>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</si>
  <si>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</si>
  <si>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</si>
  <si>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</si>
  <si>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</si>
  <si>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</si>
  <si>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</si>
  <si>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</si>
  <si>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</si>
  <si>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</si>
  <si>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</si>
  <si>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</si>
  <si>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</si>
  <si>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</si>
  <si>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</si>
  <si>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</si>
  <si>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</si>
  <si>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</si>
  <si>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</si>
  <si>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</si>
  <si>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</si>
  <si>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</si>
  <si>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Х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</si>
  <si>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</si>
  <si>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</si>
  <si>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</si>
  <si>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</si>
  <si>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</si>
  <si>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</si>
  <si>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</si>
  <si>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</si>
  <si>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</si>
  <si>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</si>
  <si>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</si>
  <si>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</si>
  <si>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</si>
  <si>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</si>
  <si>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</si>
  <si>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</si>
  <si>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</si>
  <si>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</si>
  <si>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</si>
  <si>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</si>
  <si>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</si>
  <si>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</si>
  <si>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</si>
  <si>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</si>
  <si>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</si>
  <si>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</si>
  <si>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 xml:space="preserve"> 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</si>
  <si>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</si>
  <si>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</si>
  <si>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</si>
  <si>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</si>
  <si>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апреля  2012 г.</t>
  </si>
  <si>
    <t xml:space="preserve"> 2. Расходы бюджета</t>
  </si>
  <si>
    <t xml:space="preserve">              Форма 0503117  с.2</t>
  </si>
  <si>
    <t xml:space="preserve">Код расхода </t>
  </si>
  <si>
    <t>Неисполненные</t>
  </si>
  <si>
    <t>по бюджетной</t>
  </si>
  <si>
    <t>Расходы бюджета - всего</t>
  </si>
  <si>
    <t>200</t>
  </si>
  <si>
    <t>951 0000 0000000  000 000</t>
  </si>
  <si>
    <t>Общегосударственные вопросы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</si>
  <si>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</si>
  <si>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</si>
  <si>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</si>
  <si>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</si>
  <si>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</si>
  <si>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</si>
  <si>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</si>
  <si>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</si>
  <si>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</si>
  <si>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</si>
  <si>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</si>
  <si>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</si>
  <si>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</si>
  <si>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</si>
  <si>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</si>
  <si>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</si>
  <si>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</si>
  <si>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</si>
  <si>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</si>
  <si>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</si>
  <si>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</si>
  <si>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</si>
  <si>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</si>
  <si>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</si>
  <si>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</si>
  <si>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</si>
  <si>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</si>
  <si>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</si>
  <si>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</si>
  <si>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</si>
  <si>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</si>
  <si>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</si>
  <si>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</si>
  <si>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</si>
  <si>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</si>
  <si>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</si>
  <si>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</si>
  <si>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</si>
  <si>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</si>
  <si>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</si>
  <si>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</si>
  <si>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</si>
  <si>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949 0104 0020400 242 000</t>
  </si>
  <si>
    <t>Расходы</t>
  </si>
  <si>
    <t>950 0104 0020400 242 200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</si>
  <si>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</si>
  <si>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</si>
  <si>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</si>
  <si>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</si>
  <si>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</si>
  <si>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</si>
  <si>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</si>
  <si>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949 0104 0020400 244 000</t>
  </si>
  <si>
    <t>950 0104 0020400 244 200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</si>
  <si>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</si>
  <si>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</si>
  <si>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</si>
  <si>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</si>
  <si>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</si>
  <si>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</si>
  <si>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</si>
  <si>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</si>
  <si>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</si>
  <si>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</si>
  <si>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</si>
  <si>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</si>
  <si>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</si>
  <si>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</si>
  <si>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</si>
  <si>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</si>
  <si>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</si>
  <si>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</si>
  <si>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</si>
  <si>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</si>
  <si>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</si>
  <si>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</si>
  <si>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</si>
  <si>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</si>
  <si>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</si>
  <si>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</si>
  <si>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</si>
  <si>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</si>
  <si>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</si>
  <si>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</si>
  <si>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</si>
  <si>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</si>
  <si>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</si>
  <si>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</si>
  <si>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</si>
  <si>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</si>
  <si>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</si>
  <si>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</si>
  <si>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</si>
  <si>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</si>
  <si>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</si>
  <si>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</si>
  <si>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</si>
  <si>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</si>
  <si>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</si>
  <si>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</si>
  <si>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</si>
  <si>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</si>
  <si>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</si>
  <si>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</si>
  <si>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</si>
  <si>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</si>
  <si>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</si>
  <si>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</si>
  <si>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</si>
  <si>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</si>
  <si>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</si>
  <si>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</si>
  <si>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</si>
  <si>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</si>
  <si>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</si>
  <si>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</si>
  <si>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</si>
  <si>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</si>
  <si>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</si>
  <si>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</si>
  <si>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</si>
  <si>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</si>
  <si>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</si>
  <si>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</si>
  <si>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</si>
  <si>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</si>
  <si>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</si>
  <si>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</si>
  <si>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</si>
  <si>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</si>
  <si>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</si>
  <si>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</si>
  <si>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</si>
  <si>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</si>
  <si>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</si>
  <si>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</si>
  <si>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</si>
  <si>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</si>
  <si>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</si>
  <si>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</si>
  <si>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</si>
  <si>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</si>
  <si>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</si>
  <si>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</si>
  <si>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</si>
  <si>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</si>
  <si>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</si>
  <si>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</si>
  <si>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</si>
  <si>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</si>
  <si>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</si>
  <si>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</si>
  <si>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</si>
  <si>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</si>
  <si>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</si>
  <si>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</si>
  <si>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</si>
  <si>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</si>
  <si>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</si>
  <si>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</si>
  <si>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</si>
  <si>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</si>
  <si>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</si>
  <si>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</si>
  <si>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</si>
  <si>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</si>
  <si>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</si>
  <si>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</si>
  <si>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</si>
  <si>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</si>
  <si>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</si>
  <si>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</si>
  <si>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</si>
  <si>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</si>
  <si>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</si>
  <si>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</si>
  <si>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</si>
  <si>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</si>
  <si>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</si>
  <si>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</si>
  <si>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</si>
  <si>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</si>
  <si>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</si>
  <si>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</si>
  <si>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</si>
  <si>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</si>
  <si>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</si>
  <si>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</si>
  <si>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</si>
  <si>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</si>
  <si>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</si>
  <si>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</si>
  <si>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</si>
  <si>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</si>
  <si>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</si>
  <si>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</si>
  <si>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</si>
  <si>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</si>
  <si>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</si>
  <si>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</si>
  <si>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</si>
  <si>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</si>
  <si>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</si>
  <si>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</si>
  <si>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</si>
  <si>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</si>
  <si>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</si>
  <si>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</si>
  <si>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</si>
  <si>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</si>
  <si>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</si>
  <si>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</si>
  <si>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</si>
  <si>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</si>
  <si>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</si>
  <si>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</si>
  <si>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</si>
  <si>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951 0503 7951201 244 300</t>
  </si>
  <si>
    <t>951 0503 7951201 244 340</t>
  </si>
  <si>
    <t>951 0503 7951202 000 000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</si>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</sst>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sz val="1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26" xfId="0" applyNumberFormat="1" applyFont="1" applyBorder="1" applyAlignment="1">
      <alignment/>
    </xf>
    <xf numFmtId="166" fontId="9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/>
    </xf>
    <xf numFmtId="166" fontId="9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5" fontId="5" fillId="0" borderId="27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25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1" fillId="0" borderId="8" xfId="0" applyFont="1" applyBorder="1" applyAlignment="1">
      <alignment horizontal="center"/>
    </xf>
    <xf numFmtId="165" fontId="11" fillId="0" borderId="9" xfId="0" applyNumberFormat="1" applyFont="1" applyBorder="1" applyAlignment="1">
      <alignment horizontal="center" vertical="center"/>
    </xf>
    <xf numFmtId="164" fontId="11" fillId="0" borderId="7" xfId="0" applyFont="1" applyBorder="1" applyAlignment="1">
      <alignment/>
    </xf>
    <xf numFmtId="164" fontId="11" fillId="0" borderId="7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11" fillId="0" borderId="29" xfId="0" applyFont="1" applyBorder="1" applyAlignment="1">
      <alignment horizontal="center" vertical="center"/>
    </xf>
    <xf numFmtId="164" fontId="11" fillId="0" borderId="30" xfId="0" applyFont="1" applyBorder="1" applyAlignment="1">
      <alignment horizontal="center" vertical="center"/>
    </xf>
    <xf numFmtId="164" fontId="11" fillId="0" borderId="31" xfId="0" applyFont="1" applyBorder="1" applyAlignment="1">
      <alignment horizontal="center" vertical="center"/>
    </xf>
    <xf numFmtId="165" fontId="11" fillId="0" borderId="31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" vertical="center"/>
    </xf>
    <xf numFmtId="164" fontId="12" fillId="0" borderId="11" xfId="0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66" fontId="6" fillId="0" borderId="29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3" fillId="0" borderId="33" xfId="0" applyFont="1" applyBorder="1" applyAlignment="1">
      <alignment wrapText="1"/>
    </xf>
    <xf numFmtId="164" fontId="13" fillId="0" borderId="34" xfId="0" applyFont="1" applyBorder="1" applyAlignment="1">
      <alignment wrapText="1"/>
    </xf>
    <xf numFmtId="164" fontId="13" fillId="0" borderId="0" xfId="0" applyFont="1" applyAlignment="1">
      <alignment wrapText="1"/>
    </xf>
    <xf numFmtId="164" fontId="12" fillId="0" borderId="11" xfId="0" applyFont="1" applyBorder="1" applyAlignment="1">
      <alignment horizontal="left" vertical="center" wrapText="1"/>
    </xf>
    <xf numFmtId="166" fontId="14" fillId="0" borderId="10" xfId="0" applyNumberFormat="1" applyFont="1" applyBorder="1" applyAlignment="1">
      <alignment horizontal="right"/>
    </xf>
    <xf numFmtId="164" fontId="12" fillId="0" borderId="29" xfId="0" applyFont="1" applyBorder="1" applyAlignment="1">
      <alignment horizontal="left" vertical="center" wrapText="1"/>
    </xf>
    <xf numFmtId="164" fontId="12" fillId="0" borderId="20" xfId="0" applyFont="1" applyBorder="1" applyAlignment="1">
      <alignment horizontal="left" vertical="center" wrapText="1"/>
    </xf>
    <xf numFmtId="164" fontId="12" fillId="0" borderId="16" xfId="0" applyFont="1" applyBorder="1" applyAlignment="1">
      <alignment horizontal="left" vertical="center" wrapText="1"/>
    </xf>
    <xf numFmtId="164" fontId="12" fillId="0" borderId="11" xfId="0" applyFont="1" applyBorder="1" applyAlignment="1">
      <alignment wrapText="1"/>
    </xf>
    <xf numFmtId="164" fontId="12" fillId="0" borderId="10" xfId="0" applyFont="1" applyBorder="1" applyAlignment="1">
      <alignment wrapText="1"/>
    </xf>
    <xf numFmtId="165" fontId="5" fillId="0" borderId="35" xfId="0" applyNumberFormat="1" applyFont="1" applyBorder="1" applyAlignment="1">
      <alignment horizontal="center"/>
    </xf>
    <xf numFmtId="164" fontId="13" fillId="0" borderId="1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2" fillId="0" borderId="34" xfId="0" applyFont="1" applyBorder="1" applyAlignment="1">
      <alignment wrapText="1"/>
    </xf>
    <xf numFmtId="164" fontId="13" fillId="0" borderId="36" xfId="0" applyFont="1" applyBorder="1" applyAlignment="1">
      <alignment wrapText="1"/>
    </xf>
    <xf numFmtId="164" fontId="13" fillId="0" borderId="2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166" fontId="6" fillId="0" borderId="7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9" fillId="2" borderId="13" xfId="0" applyNumberFormat="1" applyFont="1" applyFill="1" applyBorder="1" applyAlignment="1">
      <alignment horizontal="right"/>
    </xf>
    <xf numFmtId="166" fontId="6" fillId="2" borderId="23" xfId="0" applyNumberFormat="1" applyFont="1" applyFill="1" applyBorder="1" applyAlignment="1">
      <alignment horizontal="right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view="pageBreakPreview" zoomScale="75" zoomScaleSheetLayoutView="75" workbookViewId="0" topLeftCell="A1">
      <selection activeCell="C163" sqref="C163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D22+D74+D76</f>
        <v>7448400</v>
      </c>
      <c r="E20" s="35">
        <f>E22+E75</f>
        <v>1807995.34</v>
      </c>
      <c r="F20" s="36">
        <f>D20-E20</f>
        <v>5640404.66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D23+D29+D36+D56</f>
        <v>1274100</v>
      </c>
      <c r="E22" s="39">
        <f>E23+E29+E36+E56+E52+E68+E72</f>
        <v>151595.34</v>
      </c>
      <c r="F22" s="40">
        <f aca="true" t="shared" si="0" ref="F22:F87">D22-E22</f>
        <v>1122504.66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 aca="true" t="shared" si="2" ref="E23:E24">E24</f>
        <v>52930.7</v>
      </c>
      <c r="F23" s="40">
        <f t="shared" si="0"/>
        <v>194869.3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 t="shared" si="2"/>
        <v>52930.7</v>
      </c>
      <c r="F24" s="40">
        <f t="shared" si="0"/>
        <v>194869.3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52930.7</v>
      </c>
      <c r="F25" s="40">
        <f t="shared" si="0"/>
        <v>194869.3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1" customHeight="1" hidden="1">
      <c r="A27" s="41" t="s">
        <v>48</v>
      </c>
      <c r="B27" s="37" t="s">
        <v>36</v>
      </c>
      <c r="C27" s="42" t="s">
        <v>49</v>
      </c>
      <c r="D27" s="43">
        <v>0</v>
      </c>
      <c r="E27" s="44">
        <v>30838.13</v>
      </c>
      <c r="F27" s="40">
        <f t="shared" si="0"/>
        <v>-30838.13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1268.25</v>
      </c>
      <c r="F29" s="40">
        <f t="shared" si="0"/>
        <v>-1268.25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1208.25</v>
      </c>
      <c r="F30" s="40">
        <f t="shared" si="0"/>
        <v>-1208.25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1208.25</v>
      </c>
      <c r="F31" s="40">
        <f t="shared" si="0"/>
        <v>-1208.25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1208.25</v>
      </c>
      <c r="F32" s="40">
        <f t="shared" si="0"/>
        <v>-1208.25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60</v>
      </c>
      <c r="F34" s="40">
        <f t="shared" si="0"/>
        <v>-60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60</v>
      </c>
      <c r="F35" s="40">
        <f t="shared" si="0"/>
        <v>-60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67435.07</v>
      </c>
      <c r="F36" s="40">
        <f t="shared" si="0"/>
        <v>846764.9299999999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3101.06</v>
      </c>
      <c r="F37" s="40">
        <f t="shared" si="0"/>
        <v>107498.94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3101.06</v>
      </c>
      <c r="F38" s="40">
        <f t="shared" si="0"/>
        <v>107498.94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64334.01</v>
      </c>
      <c r="F43" s="40">
        <f t="shared" si="0"/>
        <v>739265.99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17124.83</v>
      </c>
      <c r="F44" s="40">
        <f t="shared" si="0"/>
        <v>586075.17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17124.83</v>
      </c>
      <c r="F45" s="40">
        <f t="shared" si="0"/>
        <v>586075.17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47209.18</v>
      </c>
      <c r="F48" s="40">
        <f t="shared" si="0"/>
        <v>153190.82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47209.18</v>
      </c>
      <c r="F49" s="40">
        <f t="shared" si="0"/>
        <v>153190.82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36</v>
      </c>
      <c r="C50" s="42" t="s">
        <v>92</v>
      </c>
      <c r="D50" s="39">
        <v>189500</v>
      </c>
      <c r="E50" s="39">
        <v>48077</v>
      </c>
      <c r="F50" s="40">
        <f t="shared" si="0"/>
        <v>141423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93</v>
      </c>
      <c r="B51" s="37" t="s">
        <v>36</v>
      </c>
      <c r="C51" s="42" t="s">
        <v>94</v>
      </c>
      <c r="D51" s="39">
        <v>0</v>
      </c>
      <c r="E51" s="39">
        <v>284.27</v>
      </c>
      <c r="F51" s="40">
        <f t="shared" si="0"/>
        <v>-284.27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66" customHeight="1">
      <c r="A52" s="46" t="s">
        <v>95</v>
      </c>
      <c r="B52" s="37" t="s">
        <v>36</v>
      </c>
      <c r="C52" s="47" t="s">
        <v>96</v>
      </c>
      <c r="D52" s="39">
        <f aca="true" t="shared" si="3" ref="D52:D54">D53</f>
        <v>0</v>
      </c>
      <c r="E52" s="39">
        <f aca="true" t="shared" si="4" ref="E52:E54">E53</f>
        <v>0</v>
      </c>
      <c r="F52" s="40">
        <f t="shared" si="0"/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2.75" customHeight="1">
      <c r="A53" s="48" t="s">
        <v>97</v>
      </c>
      <c r="B53" s="37" t="s">
        <v>36</v>
      </c>
      <c r="C53" s="47" t="s">
        <v>98</v>
      </c>
      <c r="D53" s="39">
        <f t="shared" si="3"/>
        <v>0</v>
      </c>
      <c r="E53" s="39">
        <f t="shared" si="4"/>
        <v>0</v>
      </c>
      <c r="F53" s="40">
        <f t="shared" si="0"/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42" customHeight="1">
      <c r="A54" s="46" t="s">
        <v>99</v>
      </c>
      <c r="B54" s="37" t="s">
        <v>36</v>
      </c>
      <c r="C54" s="47" t="s">
        <v>100</v>
      </c>
      <c r="D54" s="39">
        <f t="shared" si="3"/>
        <v>0</v>
      </c>
      <c r="E54" s="39">
        <f t="shared" si="4"/>
        <v>0</v>
      </c>
      <c r="F54" s="40">
        <f t="shared" si="0"/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9.25" customHeight="1">
      <c r="A55" s="49" t="s">
        <v>101</v>
      </c>
      <c r="B55" s="37" t="s">
        <v>36</v>
      </c>
      <c r="C55" s="47" t="s">
        <v>102</v>
      </c>
      <c r="D55" s="39">
        <v>0</v>
      </c>
      <c r="E55" s="39"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81.75" customHeight="1">
      <c r="A56" s="45" t="s">
        <v>103</v>
      </c>
      <c r="B56" s="37" t="s">
        <v>36</v>
      </c>
      <c r="C56" s="42" t="s">
        <v>104</v>
      </c>
      <c r="D56" s="39">
        <f aca="true" t="shared" si="5" ref="D56:D58">D57</f>
        <v>112100</v>
      </c>
      <c r="E56" s="39">
        <f aca="true" t="shared" si="6" ref="E56:E58">E57</f>
        <v>18461.32</v>
      </c>
      <c r="F56" s="40">
        <f t="shared" si="0"/>
        <v>93638.68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2">
      <c r="A57" s="45" t="s">
        <v>105</v>
      </c>
      <c r="B57" s="37" t="s">
        <v>36</v>
      </c>
      <c r="C57" s="42" t="s">
        <v>106</v>
      </c>
      <c r="D57" s="39">
        <f t="shared" si="5"/>
        <v>112100</v>
      </c>
      <c r="E57" s="39">
        <f t="shared" si="6"/>
        <v>18461.32</v>
      </c>
      <c r="F57" s="40">
        <f t="shared" si="0"/>
        <v>93638.68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6">
      <c r="A58" s="45" t="s">
        <v>107</v>
      </c>
      <c r="B58" s="37" t="s">
        <v>36</v>
      </c>
      <c r="C58" s="42" t="s">
        <v>108</v>
      </c>
      <c r="D58" s="39">
        <f t="shared" si="5"/>
        <v>112100</v>
      </c>
      <c r="E58" s="39">
        <f t="shared" si="6"/>
        <v>18461.32</v>
      </c>
      <c r="F58" s="40">
        <f t="shared" si="0"/>
        <v>93638.68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60.5" customHeight="1">
      <c r="A59" s="50" t="s">
        <v>109</v>
      </c>
      <c r="B59" s="37" t="s">
        <v>36</v>
      </c>
      <c r="C59" s="42" t="s">
        <v>110</v>
      </c>
      <c r="D59" s="39">
        <v>112100</v>
      </c>
      <c r="E59" s="39">
        <v>18461.32</v>
      </c>
      <c r="F59" s="40">
        <f t="shared" si="0"/>
        <v>93638.68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 hidden="1">
      <c r="A60" s="45" t="s">
        <v>111</v>
      </c>
      <c r="B60" s="37" t="s">
        <v>36</v>
      </c>
      <c r="C60" s="42" t="s">
        <v>112</v>
      </c>
      <c r="D60" s="39">
        <f aca="true" t="shared" si="7" ref="D60:D62">D61</f>
        <v>0</v>
      </c>
      <c r="E60" s="39">
        <f aca="true" t="shared" si="8" ref="E60:E62">E61</f>
        <v>0</v>
      </c>
      <c r="F60" s="40">
        <f t="shared" si="0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 hidden="1">
      <c r="A61" s="45" t="s">
        <v>113</v>
      </c>
      <c r="B61" s="37" t="s">
        <v>36</v>
      </c>
      <c r="C61" s="42" t="s">
        <v>114</v>
      </c>
      <c r="D61" s="39">
        <f t="shared" si="7"/>
        <v>0</v>
      </c>
      <c r="E61" s="39">
        <f t="shared" si="8"/>
        <v>0</v>
      </c>
      <c r="F61" s="40">
        <f t="shared" si="0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 customHeight="1" hidden="1">
      <c r="A62" s="51" t="s">
        <v>115</v>
      </c>
      <c r="B62" s="37" t="s">
        <v>36</v>
      </c>
      <c r="C62" s="42" t="s">
        <v>116</v>
      </c>
      <c r="D62" s="39">
        <f t="shared" si="7"/>
        <v>0</v>
      </c>
      <c r="E62" s="39">
        <f t="shared" si="8"/>
        <v>0</v>
      </c>
      <c r="F62" s="40">
        <f t="shared" si="0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 customHeight="1" hidden="1">
      <c r="A63" s="51" t="s">
        <v>117</v>
      </c>
      <c r="B63" s="37" t="s">
        <v>36</v>
      </c>
      <c r="C63" s="42" t="s">
        <v>118</v>
      </c>
      <c r="D63" s="39"/>
      <c r="E63" s="39"/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 customHeight="1" hidden="1">
      <c r="A64" s="45" t="s">
        <v>103</v>
      </c>
      <c r="B64" s="37" t="s">
        <v>36</v>
      </c>
      <c r="C64" s="42" t="s">
        <v>119</v>
      </c>
      <c r="D64" s="39"/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 hidden="1">
      <c r="A65" s="45" t="s">
        <v>120</v>
      </c>
      <c r="B65" s="37" t="s">
        <v>36</v>
      </c>
      <c r="C65" s="42" t="s">
        <v>121</v>
      </c>
      <c r="D65" s="39"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 hidden="1">
      <c r="A66" s="45" t="s">
        <v>122</v>
      </c>
      <c r="B66" s="37" t="s">
        <v>36</v>
      </c>
      <c r="C66" s="42" t="s">
        <v>123</v>
      </c>
      <c r="D66" s="39">
        <f>D67</f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 hidden="1">
      <c r="A67" s="45" t="s">
        <v>124</v>
      </c>
      <c r="B67" s="37" t="s">
        <v>36</v>
      </c>
      <c r="C67" s="42" t="s">
        <v>125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1.5" customHeight="1">
      <c r="A68" s="45" t="s">
        <v>111</v>
      </c>
      <c r="B68" s="37" t="s">
        <v>36</v>
      </c>
      <c r="C68" s="42" t="s">
        <v>126</v>
      </c>
      <c r="D68" s="39">
        <f aca="true" t="shared" si="10" ref="D68:D70">D69</f>
        <v>0</v>
      </c>
      <c r="E68" s="39">
        <f aca="true" t="shared" si="11" ref="E68:E70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03.5" customHeight="1">
      <c r="A69" s="45" t="s">
        <v>113</v>
      </c>
      <c r="B69" s="37" t="s">
        <v>36</v>
      </c>
      <c r="C69" s="42" t="s">
        <v>127</v>
      </c>
      <c r="D69" s="39">
        <f t="shared" si="10"/>
        <v>0</v>
      </c>
      <c r="E69" s="39">
        <f t="shared" si="11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06.5" customHeight="1">
      <c r="A70" s="51" t="s">
        <v>115</v>
      </c>
      <c r="B70" s="37" t="s">
        <v>36</v>
      </c>
      <c r="C70" s="42" t="s">
        <v>128</v>
      </c>
      <c r="D70" s="39">
        <f t="shared" si="10"/>
        <v>0</v>
      </c>
      <c r="E70" s="39">
        <f t="shared" si="11"/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0.75" customHeight="1">
      <c r="A71" s="51" t="s">
        <v>117</v>
      </c>
      <c r="B71" s="37" t="s">
        <v>36</v>
      </c>
      <c r="C71" s="42" t="s">
        <v>129</v>
      </c>
      <c r="D71" s="39">
        <v>0</v>
      </c>
      <c r="E71" s="39">
        <v>0</v>
      </c>
      <c r="F71" s="40">
        <f t="shared" si="0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0.75" customHeight="1">
      <c r="A72" s="51" t="s">
        <v>130</v>
      </c>
      <c r="B72" s="37" t="s">
        <v>36</v>
      </c>
      <c r="C72" s="42" t="s">
        <v>131</v>
      </c>
      <c r="D72" s="39">
        <v>0</v>
      </c>
      <c r="E72" s="39">
        <f>E74</f>
        <v>11500</v>
      </c>
      <c r="F72" s="40">
        <f t="shared" si="0"/>
        <v>-11500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3.75" customHeight="1">
      <c r="A73" s="51" t="s">
        <v>132</v>
      </c>
      <c r="B73" s="37" t="s">
        <v>36</v>
      </c>
      <c r="C73" s="42" t="s">
        <v>133</v>
      </c>
      <c r="D73" s="39">
        <v>0</v>
      </c>
      <c r="E73" s="39">
        <f>E74</f>
        <v>11500</v>
      </c>
      <c r="F73" s="40">
        <f t="shared" si="0"/>
        <v>-11500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9.75" customHeight="1">
      <c r="A74" s="51" t="s">
        <v>134</v>
      </c>
      <c r="B74" s="37" t="s">
        <v>36</v>
      </c>
      <c r="C74" s="42" t="s">
        <v>135</v>
      </c>
      <c r="D74" s="39">
        <v>0</v>
      </c>
      <c r="E74" s="39">
        <v>11500</v>
      </c>
      <c r="F74" s="40">
        <f t="shared" si="0"/>
        <v>-11500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9.75" customHeight="1">
      <c r="A75" s="45" t="s">
        <v>136</v>
      </c>
      <c r="B75" s="37" t="s">
        <v>36</v>
      </c>
      <c r="C75" s="42" t="s">
        <v>137</v>
      </c>
      <c r="D75" s="39">
        <f>D76</f>
        <v>6174300</v>
      </c>
      <c r="E75" s="39">
        <f>E76</f>
        <v>1656400</v>
      </c>
      <c r="F75" s="40">
        <f t="shared" si="0"/>
        <v>4517900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54">
      <c r="A76" s="45" t="s">
        <v>138</v>
      </c>
      <c r="B76" s="37" t="s">
        <v>36</v>
      </c>
      <c r="C76" s="42" t="s">
        <v>139</v>
      </c>
      <c r="D76" s="39">
        <f>D77+D80+D85</f>
        <v>6174300</v>
      </c>
      <c r="E76" s="39">
        <f>E77+E80+E85</f>
        <v>1656400</v>
      </c>
      <c r="F76" s="40">
        <f t="shared" si="0"/>
        <v>4517900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69" customHeight="1">
      <c r="A77" s="45" t="s">
        <v>140</v>
      </c>
      <c r="B77" s="37" t="s">
        <v>36</v>
      </c>
      <c r="C77" s="42" t="s">
        <v>141</v>
      </c>
      <c r="D77" s="39">
        <f aca="true" t="shared" si="12" ref="D77:D78">D78</f>
        <v>5056500</v>
      </c>
      <c r="E77" s="39">
        <f aca="true" t="shared" si="13" ref="E77:E78">E78</f>
        <v>1516900</v>
      </c>
      <c r="F77" s="40">
        <f t="shared" si="0"/>
        <v>3539600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46.5" customHeight="1">
      <c r="A78" s="45" t="s">
        <v>142</v>
      </c>
      <c r="B78" s="37" t="s">
        <v>36</v>
      </c>
      <c r="C78" s="42" t="s">
        <v>143</v>
      </c>
      <c r="D78" s="39">
        <f t="shared" si="12"/>
        <v>5056500</v>
      </c>
      <c r="E78" s="39">
        <f t="shared" si="13"/>
        <v>1516900</v>
      </c>
      <c r="F78" s="40">
        <f t="shared" si="0"/>
        <v>3539600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53.25" customHeight="1">
      <c r="A79" s="45" t="s">
        <v>144</v>
      </c>
      <c r="B79" s="37" t="s">
        <v>36</v>
      </c>
      <c r="C79" s="42" t="s">
        <v>145</v>
      </c>
      <c r="D79" s="39">
        <v>5056500</v>
      </c>
      <c r="E79" s="39">
        <v>1516900</v>
      </c>
      <c r="F79" s="40">
        <f t="shared" si="0"/>
        <v>3539600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54">
      <c r="A80" s="45" t="s">
        <v>146</v>
      </c>
      <c r="B80" s="37" t="s">
        <v>36</v>
      </c>
      <c r="C80" s="42" t="s">
        <v>147</v>
      </c>
      <c r="D80" s="39">
        <f>D82+D84</f>
        <v>140900</v>
      </c>
      <c r="E80" s="39">
        <f>E81+E84</f>
        <v>139500</v>
      </c>
      <c r="F80" s="40">
        <f t="shared" si="0"/>
        <v>1400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73.5" customHeight="1">
      <c r="A81" s="45" t="s">
        <v>148</v>
      </c>
      <c r="B81" s="37" t="s">
        <v>36</v>
      </c>
      <c r="C81" s="42" t="s">
        <v>149</v>
      </c>
      <c r="D81" s="39">
        <f>D82</f>
        <v>140700</v>
      </c>
      <c r="E81" s="39">
        <f>E82</f>
        <v>139300</v>
      </c>
      <c r="F81" s="40">
        <f t="shared" si="0"/>
        <v>1400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8" customHeight="1">
      <c r="A82" s="45" t="s">
        <v>150</v>
      </c>
      <c r="B82" s="37" t="s">
        <v>36</v>
      </c>
      <c r="C82" s="42" t="s">
        <v>151</v>
      </c>
      <c r="D82" s="39">
        <v>140700</v>
      </c>
      <c r="E82" s="39">
        <v>139300</v>
      </c>
      <c r="F82" s="40">
        <f t="shared" si="0"/>
        <v>1400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73.5" customHeight="1">
      <c r="A83" s="45" t="s">
        <v>152</v>
      </c>
      <c r="B83" s="37" t="s">
        <v>36</v>
      </c>
      <c r="C83" s="42" t="s">
        <v>153</v>
      </c>
      <c r="D83" s="39">
        <v>200</v>
      </c>
      <c r="E83" s="39">
        <f>E84</f>
        <v>200</v>
      </c>
      <c r="F83" s="40">
        <f t="shared" si="0"/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60" customHeight="1">
      <c r="A84" s="45" t="s">
        <v>152</v>
      </c>
      <c r="B84" s="37" t="s">
        <v>36</v>
      </c>
      <c r="C84" s="42" t="s">
        <v>154</v>
      </c>
      <c r="D84" s="39">
        <v>200</v>
      </c>
      <c r="E84" s="39">
        <v>200</v>
      </c>
      <c r="F84" s="40">
        <f t="shared" si="0"/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60" customHeight="1">
      <c r="A85" s="45" t="s">
        <v>155</v>
      </c>
      <c r="B85" s="37" t="s">
        <v>36</v>
      </c>
      <c r="C85" s="42" t="s">
        <v>156</v>
      </c>
      <c r="D85" s="39">
        <f aca="true" t="shared" si="14" ref="D85:D86">D86</f>
        <v>976900</v>
      </c>
      <c r="E85" s="39">
        <f aca="true" t="shared" si="15" ref="E85:E86">E86</f>
        <v>0</v>
      </c>
      <c r="F85" s="40">
        <f t="shared" si="0"/>
        <v>976900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6.75" customHeight="1">
      <c r="A86" s="45" t="s">
        <v>157</v>
      </c>
      <c r="B86" s="37" t="s">
        <v>36</v>
      </c>
      <c r="C86" s="42" t="s">
        <v>158</v>
      </c>
      <c r="D86" s="39">
        <f t="shared" si="14"/>
        <v>976900</v>
      </c>
      <c r="E86" s="39">
        <f t="shared" si="15"/>
        <v>0</v>
      </c>
      <c r="F86" s="40">
        <f t="shared" si="0"/>
        <v>976900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45" customHeight="1">
      <c r="A87" s="45" t="s">
        <v>159</v>
      </c>
      <c r="B87" s="52" t="s">
        <v>36</v>
      </c>
      <c r="C87" s="53" t="s">
        <v>160</v>
      </c>
      <c r="D87" s="54">
        <v>976900</v>
      </c>
      <c r="E87" s="54">
        <v>0</v>
      </c>
      <c r="F87" s="55">
        <f t="shared" si="0"/>
        <v>976900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6" s="60" customFormat="1" ht="23.25">
      <c r="A88" s="56"/>
      <c r="B88" s="57"/>
      <c r="C88" s="58"/>
      <c r="D88" s="59"/>
      <c r="E88" s="59"/>
      <c r="F88" s="59"/>
    </row>
    <row r="89" spans="1:256" ht="28.5" customHeight="1">
      <c r="A89" s="56"/>
      <c r="B89" s="61"/>
      <c r="C89" s="18"/>
      <c r="D89" s="18"/>
      <c r="E89" s="18"/>
      <c r="F89" s="1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 customHeight="1">
      <c r="A90" s="56"/>
      <c r="B90" s="61"/>
      <c r="C90" s="18"/>
      <c r="D90" s="18"/>
      <c r="E90" s="18"/>
      <c r="F90" s="1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customHeight="1">
      <c r="A91" s="56"/>
      <c r="B91" s="61"/>
      <c r="C91" s="18"/>
      <c r="D91" s="18"/>
      <c r="E91" s="18"/>
      <c r="F91" s="1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 customHeight="1">
      <c r="A92" s="56"/>
      <c r="B92" s="61"/>
      <c r="C92" s="18"/>
      <c r="D92" s="18"/>
      <c r="E92" s="18"/>
      <c r="F92" s="1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 customHeight="1">
      <c r="A93" s="56"/>
      <c r="B93" s="61"/>
      <c r="C93" s="18"/>
      <c r="D93" s="18"/>
      <c r="E93" s="18"/>
      <c r="F93" s="1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>
      <c r="A94" s="56"/>
      <c r="B94" s="61"/>
      <c r="C94" s="18"/>
      <c r="D94" s="18"/>
      <c r="E94" s="18"/>
      <c r="F94" s="1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56"/>
      <c r="B95" s="61"/>
      <c r="C95" s="18"/>
      <c r="D95" s="18"/>
      <c r="E95" s="18"/>
      <c r="F95" s="1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 customHeight="1">
      <c r="A96" s="56"/>
      <c r="B96" s="61"/>
      <c r="C96" s="18"/>
      <c r="D96" s="18"/>
      <c r="E96" s="18"/>
      <c r="F96" s="1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 customHeight="1">
      <c r="A97" s="56"/>
      <c r="B97" s="61"/>
      <c r="C97" s="18"/>
      <c r="D97" s="18"/>
      <c r="E97" s="18"/>
      <c r="F97" s="1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 customHeight="1">
      <c r="A98" s="56"/>
      <c r="B98" s="61"/>
      <c r="C98" s="18"/>
      <c r="D98" s="18"/>
      <c r="E98" s="18"/>
      <c r="F98" s="1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 customHeight="1">
      <c r="A99" s="56"/>
      <c r="B99" s="61"/>
      <c r="C99" s="18"/>
      <c r="D99" s="18"/>
      <c r="E99" s="18"/>
      <c r="F99" s="1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 customHeight="1">
      <c r="A100" s="56"/>
      <c r="B100" s="61"/>
      <c r="C100" s="18"/>
      <c r="D100" s="18"/>
      <c r="E100" s="18"/>
      <c r="F100" s="1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 customHeight="1">
      <c r="A101" s="56"/>
      <c r="B101" s="61"/>
      <c r="C101" s="18"/>
      <c r="D101" s="18"/>
      <c r="E101" s="18"/>
      <c r="F101" s="1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 customHeight="1">
      <c r="A102" s="56"/>
      <c r="B102" s="61"/>
      <c r="C102" s="18"/>
      <c r="D102" s="18"/>
      <c r="E102" s="18"/>
      <c r="F102" s="1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 customHeight="1">
      <c r="A103" s="56"/>
      <c r="B103" s="61"/>
      <c r="C103" s="18"/>
      <c r="D103" s="18"/>
      <c r="E103" s="18"/>
      <c r="F103" s="1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 customHeight="1">
      <c r="A104" s="56"/>
      <c r="B104" s="61"/>
      <c r="C104" s="18"/>
      <c r="D104" s="18"/>
      <c r="E104" s="18"/>
      <c r="F104" s="1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 customHeight="1">
      <c r="A105" s="56"/>
      <c r="B105" s="62"/>
      <c r="C105" s="7"/>
      <c r="D105" s="63"/>
      <c r="E105" s="63"/>
      <c r="F105" s="6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7.25" customHeight="1">
      <c r="A106" s="17" t="s">
        <v>161</v>
      </c>
      <c r="B106"/>
      <c r="E106"/>
      <c r="F106" s="64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.75">
      <c r="A107" s="19"/>
      <c r="B107" s="65"/>
      <c r="C107" s="20"/>
      <c r="D107" s="21"/>
      <c r="E107" s="21"/>
      <c r="F107" s="66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1.25" customHeight="1">
      <c r="A108" s="23"/>
      <c r="B108" s="24" t="s">
        <v>20</v>
      </c>
      <c r="C108" s="25" t="s">
        <v>162</v>
      </c>
      <c r="D108" s="26" t="s">
        <v>163</v>
      </c>
      <c r="E108" s="67"/>
      <c r="F108" s="68" t="s">
        <v>164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">
      <c r="A109" s="25" t="s">
        <v>24</v>
      </c>
      <c r="B109" s="24" t="s">
        <v>25</v>
      </c>
      <c r="C109" s="25" t="s">
        <v>165</v>
      </c>
      <c r="D109" s="26" t="s">
        <v>27</v>
      </c>
      <c r="E109" s="69" t="s">
        <v>28</v>
      </c>
      <c r="F109" s="6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">
      <c r="A110" s="28"/>
      <c r="B110" s="24" t="s">
        <v>30</v>
      </c>
      <c r="C110" s="9" t="s">
        <v>166</v>
      </c>
      <c r="D110" s="26" t="s">
        <v>29</v>
      </c>
      <c r="E110" s="70"/>
      <c r="F110" s="6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 customHeight="1">
      <c r="A111" s="25"/>
      <c r="B111" s="24"/>
      <c r="C111" s="25" t="s">
        <v>26</v>
      </c>
      <c r="D111" s="26"/>
      <c r="E111" s="69"/>
      <c r="F111" s="6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8.5" customHeight="1">
      <c r="A112" s="25"/>
      <c r="B112" s="24"/>
      <c r="C112" s="9" t="s">
        <v>31</v>
      </c>
      <c r="D112" s="26"/>
      <c r="E112" s="69"/>
      <c r="F112" s="6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3.25" customHeight="1">
      <c r="A113" s="30">
        <v>1</v>
      </c>
      <c r="B113" s="30">
        <v>2</v>
      </c>
      <c r="C113" s="30">
        <v>3</v>
      </c>
      <c r="D113" s="31" t="s">
        <v>32</v>
      </c>
      <c r="E113" s="71" t="s">
        <v>33</v>
      </c>
      <c r="F113" s="72" t="s">
        <v>34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36" customHeight="1">
      <c r="A114" s="73" t="s">
        <v>167</v>
      </c>
      <c r="B114" s="33" t="s">
        <v>168</v>
      </c>
      <c r="C114" s="74" t="s">
        <v>169</v>
      </c>
      <c r="D114" s="75">
        <f>D123</f>
        <v>154400</v>
      </c>
      <c r="E114" s="75">
        <v>41413.71</v>
      </c>
      <c r="F114" s="76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33.75" customHeight="1">
      <c r="A115" s="77" t="s">
        <v>38</v>
      </c>
      <c r="B115" s="37" t="s">
        <v>170</v>
      </c>
      <c r="C115" s="78" t="s">
        <v>171</v>
      </c>
      <c r="D115" s="79" t="s">
        <v>172</v>
      </c>
      <c r="E115" s="79" t="s">
        <v>172</v>
      </c>
      <c r="F115" s="80" t="s">
        <v>172</v>
      </c>
      <c r="G115" s="81"/>
      <c r="H115" s="81"/>
      <c r="I115" s="81"/>
      <c r="J115" s="81"/>
      <c r="K115" s="66"/>
      <c r="L115" s="66"/>
      <c r="M115" s="66"/>
      <c r="N115" s="66"/>
      <c r="O115" s="66"/>
      <c r="P115" s="66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36">
      <c r="A116" s="73" t="s">
        <v>173</v>
      </c>
      <c r="B116" s="37"/>
      <c r="C116" s="42" t="s">
        <v>172</v>
      </c>
      <c r="D116" s="79" t="s">
        <v>172</v>
      </c>
      <c r="E116" s="79" t="s">
        <v>172</v>
      </c>
      <c r="F116" s="80" t="s">
        <v>172</v>
      </c>
      <c r="G116" s="81"/>
      <c r="H116" s="81"/>
      <c r="I116" s="81"/>
      <c r="J116" s="81"/>
      <c r="K116" s="66"/>
      <c r="L116" s="66"/>
      <c r="M116" s="66"/>
      <c r="N116" s="66"/>
      <c r="O116" s="66"/>
      <c r="P116" s="6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3.25">
      <c r="A117" s="73" t="s">
        <v>174</v>
      </c>
      <c r="B117" s="37"/>
      <c r="C117" s="42" t="s">
        <v>172</v>
      </c>
      <c r="D117" s="79" t="s">
        <v>172</v>
      </c>
      <c r="E117" s="79" t="s">
        <v>172</v>
      </c>
      <c r="F117" s="80" t="s">
        <v>172</v>
      </c>
      <c r="G117" s="81"/>
      <c r="H117" s="81"/>
      <c r="I117" s="81"/>
      <c r="J117" s="81"/>
      <c r="K117" s="66"/>
      <c r="L117" s="66"/>
      <c r="M117" s="66"/>
      <c r="N117" s="66"/>
      <c r="O117" s="66"/>
      <c r="P117" s="66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3.25">
      <c r="A118" s="82"/>
      <c r="B118" s="37"/>
      <c r="C118" s="42" t="s">
        <v>172</v>
      </c>
      <c r="D118" s="79" t="s">
        <v>172</v>
      </c>
      <c r="E118" s="79" t="s">
        <v>172</v>
      </c>
      <c r="F118" s="80" t="s">
        <v>172</v>
      </c>
      <c r="G118" s="81"/>
      <c r="H118" s="81"/>
      <c r="I118" s="81"/>
      <c r="J118" s="81"/>
      <c r="K118" s="66"/>
      <c r="L118" s="66"/>
      <c r="M118" s="66"/>
      <c r="N118" s="66"/>
      <c r="O118" s="66"/>
      <c r="P118" s="6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3.25">
      <c r="A119" s="82"/>
      <c r="B119" s="37"/>
      <c r="C119" s="42" t="s">
        <v>172</v>
      </c>
      <c r="D119" s="79" t="s">
        <v>172</v>
      </c>
      <c r="E119" s="79" t="s">
        <v>172</v>
      </c>
      <c r="F119" s="80" t="s">
        <v>172</v>
      </c>
      <c r="G119" s="83"/>
      <c r="H119" s="83"/>
      <c r="I119" s="83"/>
      <c r="J119" s="83"/>
      <c r="K119" s="66"/>
      <c r="L119" s="66"/>
      <c r="M119" s="66"/>
      <c r="N119" s="66"/>
      <c r="O119" s="66"/>
      <c r="P119" s="6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36">
      <c r="A120" s="73" t="s">
        <v>175</v>
      </c>
      <c r="B120" s="37"/>
      <c r="C120" s="42" t="s">
        <v>172</v>
      </c>
      <c r="D120" s="79" t="s">
        <v>172</v>
      </c>
      <c r="E120" s="79" t="s">
        <v>172</v>
      </c>
      <c r="F120" s="80" t="s">
        <v>172</v>
      </c>
      <c r="G120" s="83"/>
      <c r="H120" s="83"/>
      <c r="I120" s="83"/>
      <c r="J120" s="83"/>
      <c r="K120" s="66"/>
      <c r="L120" s="66"/>
      <c r="M120" s="66"/>
      <c r="N120" s="66"/>
      <c r="O120" s="66"/>
      <c r="P120" s="6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3.25">
      <c r="A121" s="73" t="s">
        <v>174</v>
      </c>
      <c r="B121" s="37"/>
      <c r="C121" s="42" t="s">
        <v>172</v>
      </c>
      <c r="D121" s="79" t="s">
        <v>172</v>
      </c>
      <c r="E121" s="79" t="s">
        <v>172</v>
      </c>
      <c r="F121" s="80" t="s">
        <v>172</v>
      </c>
      <c r="G121" s="81"/>
      <c r="H121" s="81"/>
      <c r="I121" s="81"/>
      <c r="J121" s="81"/>
      <c r="K121" s="66"/>
      <c r="L121" s="66"/>
      <c r="M121" s="66"/>
      <c r="N121" s="66"/>
      <c r="O121" s="66"/>
      <c r="P121" s="6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4">
      <c r="A122" s="82"/>
      <c r="B122" s="37" t="s">
        <v>176</v>
      </c>
      <c r="C122" s="84" t="s">
        <v>171</v>
      </c>
      <c r="D122" s="85" t="s">
        <v>172</v>
      </c>
      <c r="E122" s="85" t="s">
        <v>172</v>
      </c>
      <c r="F122" s="80" t="s">
        <v>172</v>
      </c>
      <c r="G122" s="81"/>
      <c r="H122" s="81"/>
      <c r="I122" s="81"/>
      <c r="J122" s="81"/>
      <c r="K122" s="66"/>
      <c r="L122" s="66"/>
      <c r="M122" s="66"/>
      <c r="N122" s="66"/>
      <c r="O122" s="66"/>
      <c r="P122" s="6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42" customHeight="1">
      <c r="A123" s="73" t="s">
        <v>177</v>
      </c>
      <c r="B123" s="37" t="s">
        <v>178</v>
      </c>
      <c r="C123" s="86" t="s">
        <v>179</v>
      </c>
      <c r="D123" s="87">
        <v>154400</v>
      </c>
      <c r="E123" s="75">
        <v>41413.71</v>
      </c>
      <c r="F123" s="88" t="s">
        <v>172</v>
      </c>
      <c r="G123" s="83"/>
      <c r="H123" s="83"/>
      <c r="I123" s="83"/>
      <c r="J123" s="83"/>
      <c r="K123" s="66"/>
      <c r="L123" s="66"/>
      <c r="M123" s="66"/>
      <c r="N123" s="66"/>
      <c r="O123" s="66"/>
      <c r="P123" s="6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33" customHeight="1">
      <c r="A124" s="89" t="s">
        <v>180</v>
      </c>
      <c r="B124" s="90" t="s">
        <v>181</v>
      </c>
      <c r="C124" s="86" t="s">
        <v>182</v>
      </c>
      <c r="D124" s="35">
        <v>-7448400</v>
      </c>
      <c r="E124" s="87">
        <v>-1808019.88</v>
      </c>
      <c r="F124" s="80" t="s">
        <v>172</v>
      </c>
      <c r="G124" s="91"/>
      <c r="H124" s="91"/>
      <c r="I124" s="91"/>
      <c r="J124" s="91"/>
      <c r="K124" s="66"/>
      <c r="L124" s="66"/>
      <c r="M124" s="66"/>
      <c r="N124" s="66"/>
      <c r="O124" s="66"/>
      <c r="P124" s="6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43.5" customHeight="1">
      <c r="A125" s="89" t="s">
        <v>183</v>
      </c>
      <c r="B125" s="37" t="s">
        <v>181</v>
      </c>
      <c r="C125" s="86" t="s">
        <v>184</v>
      </c>
      <c r="D125" s="35">
        <v>-7448400</v>
      </c>
      <c r="E125" s="87">
        <v>-1808019.88</v>
      </c>
      <c r="F125" s="80" t="s">
        <v>172</v>
      </c>
      <c r="G125" s="91"/>
      <c r="H125" s="91"/>
      <c r="I125" s="91"/>
      <c r="J125" s="91"/>
      <c r="K125" s="66"/>
      <c r="L125" s="66"/>
      <c r="M125" s="66"/>
      <c r="N125" s="66"/>
      <c r="O125" s="66"/>
      <c r="P125" s="6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36.75">
      <c r="A126" s="89" t="s">
        <v>185</v>
      </c>
      <c r="B126" s="37" t="s">
        <v>181</v>
      </c>
      <c r="C126" s="86" t="s">
        <v>186</v>
      </c>
      <c r="D126" s="35">
        <v>-7448400</v>
      </c>
      <c r="E126" s="87">
        <v>-1808019.88</v>
      </c>
      <c r="F126" s="92" t="s">
        <v>172</v>
      </c>
      <c r="G126" s="91"/>
      <c r="H126" s="91"/>
      <c r="I126" s="91"/>
      <c r="J126" s="91"/>
      <c r="K126" s="66"/>
      <c r="L126" s="66"/>
      <c r="M126" s="66"/>
      <c r="N126" s="66"/>
      <c r="O126" s="66"/>
      <c r="P126" s="6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36.75">
      <c r="A127" s="89" t="s">
        <v>187</v>
      </c>
      <c r="B127" s="37" t="s">
        <v>181</v>
      </c>
      <c r="C127" s="86" t="s">
        <v>188</v>
      </c>
      <c r="D127" s="35">
        <v>-7448400</v>
      </c>
      <c r="E127" s="87">
        <v>-1808019.88</v>
      </c>
      <c r="F127" s="80" t="s">
        <v>172</v>
      </c>
      <c r="G127" s="91"/>
      <c r="H127" s="91"/>
      <c r="I127" s="91"/>
      <c r="J127" s="91"/>
      <c r="K127" s="66"/>
      <c r="L127" s="66"/>
      <c r="M127" s="66"/>
      <c r="N127" s="66"/>
      <c r="O127" s="66"/>
      <c r="P127" s="6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39.75" customHeight="1">
      <c r="A128" s="89" t="s">
        <v>189</v>
      </c>
      <c r="B128" s="37" t="s">
        <v>190</v>
      </c>
      <c r="C128" s="86" t="s">
        <v>191</v>
      </c>
      <c r="D128" s="35">
        <v>7602800</v>
      </c>
      <c r="E128" s="87">
        <v>1849433.59</v>
      </c>
      <c r="F128" s="92" t="s">
        <v>172</v>
      </c>
      <c r="G128" s="91"/>
      <c r="H128" s="91"/>
      <c r="I128" s="91"/>
      <c r="J128" s="91"/>
      <c r="K128" s="66"/>
      <c r="L128" s="66"/>
      <c r="M128" s="66"/>
      <c r="N128" s="66"/>
      <c r="O128" s="66"/>
      <c r="P128" s="6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6.75" customHeight="1">
      <c r="A129" s="89" t="s">
        <v>192</v>
      </c>
      <c r="B129" s="37" t="s">
        <v>190</v>
      </c>
      <c r="C129" s="86" t="s">
        <v>193</v>
      </c>
      <c r="D129" s="35">
        <v>7602800</v>
      </c>
      <c r="E129" s="87">
        <v>1849433.59</v>
      </c>
      <c r="F129" s="80" t="s">
        <v>172</v>
      </c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6.75">
      <c r="A130" s="93" t="s">
        <v>194</v>
      </c>
      <c r="B130" s="94" t="s">
        <v>190</v>
      </c>
      <c r="C130" s="38" t="s">
        <v>195</v>
      </c>
      <c r="D130" s="35">
        <v>7602800</v>
      </c>
      <c r="E130" s="87">
        <v>1849433.59</v>
      </c>
      <c r="F130" s="95" t="s">
        <v>172</v>
      </c>
      <c r="G130" s="91"/>
      <c r="H130" s="91"/>
      <c r="I130" s="91"/>
      <c r="J130" s="91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9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66" customFormat="1" ht="36.75">
      <c r="A131" s="89" t="s">
        <v>196</v>
      </c>
      <c r="B131" s="52" t="s">
        <v>190</v>
      </c>
      <c r="C131" s="97" t="s">
        <v>197</v>
      </c>
      <c r="D131" s="35">
        <v>7602800</v>
      </c>
      <c r="E131" s="87">
        <v>1849433.59</v>
      </c>
      <c r="F131" s="98"/>
      <c r="G131" s="91"/>
      <c r="H131" s="91"/>
      <c r="I131" s="91"/>
      <c r="J131" s="91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96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4" s="66" customFormat="1" ht="18">
      <c r="A132" s="91"/>
      <c r="B132" s="99"/>
      <c r="C132" s="99" t="s">
        <v>198</v>
      </c>
      <c r="D132" s="99"/>
      <c r="E132" s="99"/>
      <c r="F132" s="99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96"/>
    </row>
    <row r="133" spans="1:188" ht="18" customHeight="1">
      <c r="A133" s="100" t="s">
        <v>199</v>
      </c>
      <c r="B133" s="100"/>
      <c r="C133" s="100"/>
      <c r="D133" s="100"/>
      <c r="E133" s="100"/>
      <c r="F133" s="100"/>
      <c r="G133" s="91"/>
      <c r="H133" s="91"/>
      <c r="I133" s="91"/>
      <c r="J133" s="91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9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</row>
    <row r="134" spans="1:188" ht="15" customHeight="1">
      <c r="A134" s="101"/>
      <c r="B134" s="101"/>
      <c r="C134" s="101"/>
      <c r="D134" s="101"/>
      <c r="E134" s="101"/>
      <c r="F134" s="101"/>
      <c r="G134" s="101"/>
      <c r="H134" s="101"/>
      <c r="I134" s="102"/>
      <c r="J134" s="102"/>
      <c r="K134" s="102"/>
      <c r="L134" s="102"/>
      <c r="M134" s="102"/>
      <c r="N134" s="102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2"/>
      <c r="AH134" s="102"/>
      <c r="AI134" s="102"/>
      <c r="AJ134" s="102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</row>
    <row r="135" spans="1:52" ht="25.5" customHeight="1" hidden="1">
      <c r="A135" s="101"/>
      <c r="B135" s="101"/>
      <c r="C135" s="101"/>
      <c r="D135" s="101"/>
      <c r="E135" s="101"/>
      <c r="F135" s="101"/>
      <c r="G135" s="101"/>
      <c r="H135" s="101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</row>
    <row r="136" spans="1:52" ht="27.75" customHeight="1" hidden="1">
      <c r="A136" s="101"/>
      <c r="B136" s="101"/>
      <c r="C136" s="101"/>
      <c r="D136" s="101"/>
      <c r="E136" s="101"/>
      <c r="F136" s="101"/>
      <c r="G136" s="101"/>
      <c r="H136" s="101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2"/>
      <c r="AS136" s="102"/>
      <c r="AT136" s="102"/>
      <c r="AU136" s="102"/>
      <c r="AV136" s="103"/>
      <c r="AW136" s="103"/>
      <c r="AX136" s="103"/>
      <c r="AY136" s="103"/>
      <c r="AZ136" s="103"/>
    </row>
    <row r="137" spans="1:52" ht="12.75" customHeight="1" hidden="1">
      <c r="A137" s="101"/>
      <c r="B137" s="101"/>
      <c r="C137" s="101"/>
      <c r="D137" s="101"/>
      <c r="E137" s="101"/>
      <c r="F137" s="101"/>
      <c r="G137" s="101"/>
      <c r="H137" s="101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2"/>
      <c r="AS137" s="102"/>
      <c r="AT137" s="102"/>
      <c r="AU137" s="102"/>
      <c r="AV137" s="104"/>
      <c r="AW137" s="104"/>
      <c r="AX137" s="104"/>
      <c r="AY137" s="104"/>
      <c r="AZ137" s="104"/>
    </row>
    <row r="138" spans="1:52" ht="12.75" customHeight="1" hidden="1">
      <c r="A138" s="101"/>
      <c r="B138" s="101"/>
      <c r="C138" s="101"/>
      <c r="D138" s="101"/>
      <c r="E138" s="101"/>
      <c r="F138" s="101"/>
      <c r="G138" s="101"/>
      <c r="H138" s="101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4"/>
      <c r="AS138" s="104"/>
      <c r="AT138" s="104"/>
      <c r="AU138" s="104"/>
      <c r="AV138" s="102"/>
      <c r="AW138" s="102"/>
      <c r="AX138" s="102"/>
      <c r="AY138" s="102"/>
      <c r="AZ138" s="102"/>
    </row>
    <row r="139" spans="1:52" ht="12.75" customHeight="1" hidden="1">
      <c r="A139" s="101"/>
      <c r="B139" s="101"/>
      <c r="C139" s="101"/>
      <c r="D139" s="101"/>
      <c r="E139" s="101"/>
      <c r="F139" s="101"/>
      <c r="G139" s="101"/>
      <c r="H139" s="101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2"/>
      <c r="AL139" s="102"/>
      <c r="AM139" s="102"/>
      <c r="AN139" s="102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</row>
    <row r="140" spans="1:52" ht="0.75" customHeight="1" hidden="1">
      <c r="A140" s="101"/>
      <c r="B140" s="101"/>
      <c r="C140" s="101"/>
      <c r="D140" s="101"/>
      <c r="E140" s="101"/>
      <c r="F140" s="101"/>
      <c r="G140" s="101"/>
      <c r="H140" s="101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2"/>
      <c r="AL140" s="102"/>
      <c r="AM140" s="102"/>
      <c r="AN140" s="102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</row>
    <row r="141" spans="1:52" ht="24.75" customHeight="1">
      <c r="A141" s="1" t="s">
        <v>200</v>
      </c>
      <c r="B141" s="105"/>
      <c r="C141" s="18"/>
      <c r="D141" s="18"/>
      <c r="E141" s="18"/>
      <c r="F141" s="18"/>
      <c r="G141" s="101"/>
      <c r="H141" s="101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6"/>
      <c r="AV141" s="102"/>
      <c r="AW141" s="102"/>
      <c r="AX141" s="102"/>
      <c r="AY141" s="102"/>
      <c r="AZ141" s="102"/>
    </row>
    <row r="142" spans="1:52" ht="19.5" customHeight="1">
      <c r="A142" s="1" t="s">
        <v>201</v>
      </c>
      <c r="B142" s="105"/>
      <c r="C142" s="18"/>
      <c r="D142" s="18"/>
      <c r="E142" s="18"/>
      <c r="F142" s="18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6" ht="27.75" customHeight="1">
      <c r="A143" s="1" t="s">
        <v>202</v>
      </c>
      <c r="B143" s="105"/>
      <c r="C143" s="18"/>
      <c r="D143" s="18"/>
      <c r="E143" s="18"/>
      <c r="F143" s="18"/>
    </row>
    <row r="144" spans="2:6" ht="18.75" customHeight="1">
      <c r="B144" s="105"/>
      <c r="C144" s="18"/>
      <c r="D144" s="18"/>
      <c r="E144" s="18"/>
      <c r="F144" s="18"/>
    </row>
    <row r="145" spans="2:6" ht="13.5" customHeight="1">
      <c r="B145" s="105"/>
      <c r="C145" s="18"/>
      <c r="D145" s="18"/>
      <c r="E145" s="18"/>
      <c r="F145" s="18"/>
    </row>
    <row r="146" spans="1:6" ht="16.5" customHeight="1">
      <c r="A146" s="1" t="s">
        <v>203</v>
      </c>
      <c r="B146" s="105"/>
      <c r="C146" s="18"/>
      <c r="D146" s="18"/>
      <c r="E146" s="18"/>
      <c r="F146" s="18"/>
    </row>
    <row r="147" ht="22.5" customHeight="1"/>
    <row r="148" ht="12.75" customHeight="1"/>
    <row r="149" ht="12.75" customHeight="1"/>
    <row r="150" ht="12.75" customHeight="1"/>
    <row r="151" ht="12.75" customHeight="1"/>
    <row r="152" ht="22.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23.25" customHeight="1"/>
    <row r="174" ht="9.75" customHeight="1"/>
    <row r="175" ht="12.75" customHeight="1"/>
  </sheetData>
  <sheetProtection selectLockedCells="1" selectUnlockedCells="1"/>
  <mergeCells count="21">
    <mergeCell ref="D1:F1"/>
    <mergeCell ref="A6:E6"/>
    <mergeCell ref="D7:E7"/>
    <mergeCell ref="A8:D8"/>
    <mergeCell ref="A11:D11"/>
    <mergeCell ref="F108:F112"/>
    <mergeCell ref="K130:P130"/>
    <mergeCell ref="Q130:AG130"/>
    <mergeCell ref="K131:P131"/>
    <mergeCell ref="Q131:AG131"/>
    <mergeCell ref="A133:F133"/>
    <mergeCell ref="O134:AF134"/>
    <mergeCell ref="AK134:AZ134"/>
    <mergeCell ref="Z136:AQ136"/>
    <mergeCell ref="AV136:AZ136"/>
    <mergeCell ref="Z137:AQ137"/>
    <mergeCell ref="AV137:AZ137"/>
    <mergeCell ref="S139:AJ139"/>
    <mergeCell ref="AO139:AZ139"/>
    <mergeCell ref="S140:AJ140"/>
    <mergeCell ref="AO140:AZ140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55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98"/>
  <sheetViews>
    <sheetView showGridLines="0" tabSelected="1"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107" t="s">
        <v>204</v>
      </c>
      <c r="C1" s="108"/>
      <c r="E1" s="109" t="s">
        <v>205</v>
      </c>
      <c r="F1" s="109"/>
    </row>
    <row r="2" spans="1:6" ht="9" customHeight="1">
      <c r="A2" s="110"/>
      <c r="B2" s="110"/>
      <c r="C2" s="111"/>
      <c r="D2" s="112"/>
      <c r="E2" s="112"/>
      <c r="F2" s="112"/>
    </row>
    <row r="3" spans="1:6" ht="12.75">
      <c r="A3" s="113"/>
      <c r="B3" s="113" t="s">
        <v>20</v>
      </c>
      <c r="C3" s="113" t="s">
        <v>206</v>
      </c>
      <c r="D3" s="114" t="s">
        <v>163</v>
      </c>
      <c r="E3" s="115"/>
      <c r="F3" s="116" t="s">
        <v>207</v>
      </c>
    </row>
    <row r="4" spans="1:6" ht="12.75">
      <c r="A4" s="113" t="s">
        <v>24</v>
      </c>
      <c r="B4" s="113" t="s">
        <v>25</v>
      </c>
      <c r="C4" s="117" t="s">
        <v>208</v>
      </c>
      <c r="D4" s="114" t="s">
        <v>27</v>
      </c>
      <c r="E4" s="117" t="s">
        <v>28</v>
      </c>
      <c r="F4" s="114" t="s">
        <v>29</v>
      </c>
    </row>
    <row r="5" spans="1:6" ht="11.25" customHeight="1">
      <c r="A5" s="113"/>
      <c r="B5" s="113" t="s">
        <v>30</v>
      </c>
      <c r="C5" s="113" t="s">
        <v>31</v>
      </c>
      <c r="D5" s="114" t="s">
        <v>29</v>
      </c>
      <c r="E5" s="114"/>
      <c r="F5" s="114"/>
    </row>
    <row r="6" spans="1:6" ht="12.75">
      <c r="A6" s="118">
        <v>1</v>
      </c>
      <c r="B6" s="119">
        <v>2</v>
      </c>
      <c r="C6" s="120">
        <v>3</v>
      </c>
      <c r="D6" s="121" t="s">
        <v>32</v>
      </c>
      <c r="E6" s="121" t="s">
        <v>33</v>
      </c>
      <c r="F6" s="122" t="s">
        <v>34</v>
      </c>
    </row>
    <row r="7" spans="1:8" ht="20.25">
      <c r="A7" s="123" t="s">
        <v>209</v>
      </c>
      <c r="B7" s="124"/>
      <c r="C7" s="125"/>
      <c r="D7" s="126">
        <f>D8</f>
        <v>7602800</v>
      </c>
      <c r="E7" s="126">
        <f>E8</f>
        <v>1849409.0499999998</v>
      </c>
      <c r="F7" s="127">
        <f aca="true" t="shared" si="0" ref="F7:F172">D7-E7</f>
        <v>5753390.95</v>
      </c>
      <c r="G7" s="128"/>
      <c r="H7" s="128"/>
    </row>
    <row r="8" spans="1:8" ht="20.25">
      <c r="A8" s="123" t="s">
        <v>38</v>
      </c>
      <c r="B8" s="90" t="s">
        <v>210</v>
      </c>
      <c r="C8" s="129" t="s">
        <v>211</v>
      </c>
      <c r="D8" s="130">
        <f>D9+D80+D92+D131+D167+D181+D109</f>
        <v>7602800</v>
      </c>
      <c r="E8" s="130">
        <f>E9+E80+E92+E131+E167+E181+E109</f>
        <v>1849409.0499999998</v>
      </c>
      <c r="F8" s="127">
        <f t="shared" si="0"/>
        <v>5753390.95</v>
      </c>
      <c r="G8" s="128"/>
      <c r="H8" s="128"/>
    </row>
    <row r="9" spans="1:8" ht="21">
      <c r="A9" s="123" t="s">
        <v>212</v>
      </c>
      <c r="B9" s="90" t="s">
        <v>210</v>
      </c>
      <c r="C9" s="129" t="s">
        <v>213</v>
      </c>
      <c r="D9" s="130">
        <f>D10+D24+D74+D68</f>
        <v>3193700</v>
      </c>
      <c r="E9" s="130">
        <f>E10+E24+E68+E74</f>
        <v>817384.4199999999</v>
      </c>
      <c r="F9" s="127">
        <f t="shared" si="0"/>
        <v>2376315.58</v>
      </c>
      <c r="G9" s="131"/>
      <c r="H9" s="132"/>
    </row>
    <row r="10" spans="1:8" ht="54" customHeight="1">
      <c r="A10" s="133" t="s">
        <v>214</v>
      </c>
      <c r="B10" s="90" t="s">
        <v>210</v>
      </c>
      <c r="C10" s="129" t="s">
        <v>215</v>
      </c>
      <c r="D10" s="130">
        <f aca="true" t="shared" si="1" ref="D10:D11">D11</f>
        <v>594900</v>
      </c>
      <c r="E10" s="130">
        <f aca="true" t="shared" si="2" ref="E10:E13">E11</f>
        <v>148200.74</v>
      </c>
      <c r="F10" s="127">
        <f t="shared" si="0"/>
        <v>446699.26</v>
      </c>
      <c r="G10" s="131"/>
      <c r="H10" s="132"/>
    </row>
    <row r="11" spans="1:8" ht="73.5" customHeight="1">
      <c r="A11" s="134" t="s">
        <v>216</v>
      </c>
      <c r="B11" s="90" t="s">
        <v>210</v>
      </c>
      <c r="C11" s="129" t="s">
        <v>217</v>
      </c>
      <c r="D11" s="130">
        <f t="shared" si="1"/>
        <v>594900</v>
      </c>
      <c r="E11" s="130">
        <f t="shared" si="2"/>
        <v>148200.74</v>
      </c>
      <c r="F11" s="127">
        <f t="shared" si="0"/>
        <v>446699.26</v>
      </c>
      <c r="G11" s="131"/>
      <c r="H11" s="132"/>
    </row>
    <row r="12" spans="1:8" ht="27.75" customHeight="1">
      <c r="A12" s="134" t="s">
        <v>218</v>
      </c>
      <c r="B12" s="90" t="s">
        <v>210</v>
      </c>
      <c r="C12" s="129" t="s">
        <v>219</v>
      </c>
      <c r="D12" s="130">
        <f>D13+D19</f>
        <v>594900</v>
      </c>
      <c r="E12" s="130">
        <f t="shared" si="2"/>
        <v>148200.74</v>
      </c>
      <c r="F12" s="127">
        <f t="shared" si="0"/>
        <v>446699.26</v>
      </c>
      <c r="G12" s="131"/>
      <c r="H12" s="132"/>
    </row>
    <row r="13" spans="1:8" ht="42" customHeight="1">
      <c r="A13" s="135" t="s">
        <v>220</v>
      </c>
      <c r="B13" s="90" t="s">
        <v>210</v>
      </c>
      <c r="C13" s="129" t="s">
        <v>221</v>
      </c>
      <c r="D13" s="130">
        <f aca="true" t="shared" si="3" ref="D13:D14">D14</f>
        <v>572300</v>
      </c>
      <c r="E13" s="130">
        <f t="shared" si="2"/>
        <v>148200.74</v>
      </c>
      <c r="F13" s="127">
        <f t="shared" si="0"/>
        <v>424099.26</v>
      </c>
      <c r="G13" s="131"/>
      <c r="H13" s="132"/>
    </row>
    <row r="14" spans="1:8" ht="20.25">
      <c r="A14" s="123" t="s">
        <v>222</v>
      </c>
      <c r="B14" s="90" t="s">
        <v>210</v>
      </c>
      <c r="C14" s="129" t="s">
        <v>223</v>
      </c>
      <c r="D14" s="130">
        <f t="shared" si="3"/>
        <v>572300</v>
      </c>
      <c r="E14" s="130">
        <f>E15+E19</f>
        <v>148200.74</v>
      </c>
      <c r="F14" s="127">
        <f t="shared" si="0"/>
        <v>424099.26</v>
      </c>
      <c r="G14" s="131"/>
      <c r="H14" s="132"/>
    </row>
    <row r="15" spans="1:8" ht="20.25">
      <c r="A15" s="123" t="s">
        <v>224</v>
      </c>
      <c r="B15" s="90" t="s">
        <v>210</v>
      </c>
      <c r="C15" s="129" t="s">
        <v>225</v>
      </c>
      <c r="D15" s="130">
        <f>D16+D17+D18</f>
        <v>572300</v>
      </c>
      <c r="E15" s="130">
        <f>E16+E17+E18</f>
        <v>148200.74</v>
      </c>
      <c r="F15" s="127">
        <f t="shared" si="0"/>
        <v>424099.26</v>
      </c>
      <c r="G15" s="131"/>
      <c r="H15" s="132"/>
    </row>
    <row r="16" spans="1:8" ht="20.25">
      <c r="A16" s="136" t="s">
        <v>226</v>
      </c>
      <c r="B16" s="90" t="s">
        <v>210</v>
      </c>
      <c r="C16" s="129" t="s">
        <v>227</v>
      </c>
      <c r="D16" s="130">
        <v>439600</v>
      </c>
      <c r="E16" s="130">
        <v>106050.74</v>
      </c>
      <c r="F16" s="127">
        <f t="shared" si="0"/>
        <v>333549.26</v>
      </c>
      <c r="G16" s="131"/>
      <c r="H16" s="132"/>
    </row>
    <row r="17" spans="1:8" ht="20.25">
      <c r="A17" s="136" t="s">
        <v>228</v>
      </c>
      <c r="B17" s="90" t="s">
        <v>210</v>
      </c>
      <c r="C17" s="129" t="s">
        <v>229</v>
      </c>
      <c r="D17" s="130">
        <v>0</v>
      </c>
      <c r="E17" s="130">
        <v>0</v>
      </c>
      <c r="F17" s="127">
        <f t="shared" si="0"/>
        <v>0</v>
      </c>
      <c r="G17" s="131"/>
      <c r="H17" s="132"/>
    </row>
    <row r="18" spans="1:8" ht="20.25">
      <c r="A18" s="136" t="s">
        <v>230</v>
      </c>
      <c r="B18" s="90" t="s">
        <v>210</v>
      </c>
      <c r="C18" s="129" t="s">
        <v>231</v>
      </c>
      <c r="D18" s="130">
        <v>132700</v>
      </c>
      <c r="E18" s="130">
        <v>42150</v>
      </c>
      <c r="F18" s="127">
        <f t="shared" si="0"/>
        <v>90550</v>
      </c>
      <c r="G18" s="131"/>
      <c r="H18" s="132"/>
    </row>
    <row r="19" spans="1:8" ht="31.5">
      <c r="A19" s="135" t="s">
        <v>220</v>
      </c>
      <c r="B19" s="90" t="s">
        <v>210</v>
      </c>
      <c r="C19" s="129" t="s">
        <v>232</v>
      </c>
      <c r="D19" s="130">
        <f aca="true" t="shared" si="4" ref="D19:D20">D20</f>
        <v>22600</v>
      </c>
      <c r="E19" s="130">
        <f aca="true" t="shared" si="5" ref="E19:E20">E20</f>
        <v>0</v>
      </c>
      <c r="F19" s="127">
        <f t="shared" si="0"/>
        <v>22600</v>
      </c>
      <c r="G19" s="131"/>
      <c r="H19" s="132"/>
    </row>
    <row r="20" spans="1:8" ht="20.25">
      <c r="A20" s="123" t="s">
        <v>222</v>
      </c>
      <c r="B20" s="90" t="s">
        <v>210</v>
      </c>
      <c r="C20" s="129" t="s">
        <v>233</v>
      </c>
      <c r="D20" s="130">
        <f t="shared" si="4"/>
        <v>22600</v>
      </c>
      <c r="E20" s="130">
        <f t="shared" si="5"/>
        <v>0</v>
      </c>
      <c r="F20" s="127">
        <f t="shared" si="0"/>
        <v>22600</v>
      </c>
      <c r="G20" s="131"/>
      <c r="H20" s="132"/>
    </row>
    <row r="21" spans="1:8" ht="20.25">
      <c r="A21" s="123" t="s">
        <v>224</v>
      </c>
      <c r="B21" s="90" t="s">
        <v>210</v>
      </c>
      <c r="C21" s="129" t="s">
        <v>234</v>
      </c>
      <c r="D21" s="130">
        <f>D22+D23</f>
        <v>22600</v>
      </c>
      <c r="E21" s="130">
        <f>E22+E23</f>
        <v>0</v>
      </c>
      <c r="F21" s="127">
        <f t="shared" si="0"/>
        <v>22600</v>
      </c>
      <c r="G21" s="131"/>
      <c r="H21" s="132"/>
    </row>
    <row r="22" spans="1:8" ht="20.25">
      <c r="A22" s="136" t="s">
        <v>228</v>
      </c>
      <c r="B22" s="90" t="s">
        <v>210</v>
      </c>
      <c r="C22" s="129" t="s">
        <v>235</v>
      </c>
      <c r="D22" s="130">
        <v>17300</v>
      </c>
      <c r="E22" s="130">
        <v>0</v>
      </c>
      <c r="F22" s="127">
        <f t="shared" si="0"/>
        <v>17300</v>
      </c>
      <c r="G22" s="131"/>
      <c r="H22" s="132"/>
    </row>
    <row r="23" spans="1:8" ht="20.25">
      <c r="A23" s="136" t="s">
        <v>230</v>
      </c>
      <c r="B23" s="90" t="s">
        <v>210</v>
      </c>
      <c r="C23" s="129" t="s">
        <v>236</v>
      </c>
      <c r="D23" s="130">
        <v>5300</v>
      </c>
      <c r="E23" s="130">
        <v>0</v>
      </c>
      <c r="F23" s="127">
        <f t="shared" si="0"/>
        <v>5300</v>
      </c>
      <c r="G23" s="131"/>
      <c r="H23" s="132"/>
    </row>
    <row r="24" spans="1:10" ht="60">
      <c r="A24" s="136" t="s">
        <v>237</v>
      </c>
      <c r="B24" s="90" t="s">
        <v>210</v>
      </c>
      <c r="C24" s="129" t="s">
        <v>238</v>
      </c>
      <c r="D24" s="130">
        <f>D25+D56</f>
        <v>2428700</v>
      </c>
      <c r="E24" s="130">
        <f>E25+E56</f>
        <v>669183.6799999999</v>
      </c>
      <c r="F24" s="127">
        <f t="shared" si="0"/>
        <v>1759516.32</v>
      </c>
      <c r="G24" s="131"/>
      <c r="H24" s="132"/>
      <c r="I24" s="128"/>
      <c r="J24" s="128"/>
    </row>
    <row r="25" spans="1:10" ht="75" customHeight="1">
      <c r="A25" s="136" t="s">
        <v>216</v>
      </c>
      <c r="B25" s="90" t="s">
        <v>210</v>
      </c>
      <c r="C25" s="129" t="s">
        <v>239</v>
      </c>
      <c r="D25" s="130">
        <f>D26</f>
        <v>2380700</v>
      </c>
      <c r="E25" s="130">
        <f>E26</f>
        <v>657883.6799999999</v>
      </c>
      <c r="F25" s="127">
        <f t="shared" si="0"/>
        <v>1722816.32</v>
      </c>
      <c r="G25" s="131"/>
      <c r="H25" s="131"/>
      <c r="I25" s="132"/>
      <c r="J25" s="128"/>
    </row>
    <row r="26" spans="1:10" ht="20.25">
      <c r="A26" s="136" t="s">
        <v>240</v>
      </c>
      <c r="B26" s="90" t="s">
        <v>210</v>
      </c>
      <c r="C26" s="129" t="s">
        <v>241</v>
      </c>
      <c r="D26" s="137">
        <f>D27+D33+D38+D43+D50+D53</f>
        <v>2380700</v>
      </c>
      <c r="E26" s="137">
        <f>E27+E33+E38+E43+E50+E53</f>
        <v>657883.6799999999</v>
      </c>
      <c r="F26" s="127">
        <f t="shared" si="0"/>
        <v>1722816.32</v>
      </c>
      <c r="G26" s="131"/>
      <c r="H26" s="131"/>
      <c r="I26" s="131"/>
      <c r="J26" s="128"/>
    </row>
    <row r="27" spans="1:8" ht="20.25">
      <c r="A27" s="123" t="s">
        <v>242</v>
      </c>
      <c r="B27" s="90" t="s">
        <v>210</v>
      </c>
      <c r="C27" s="129" t="s">
        <v>243</v>
      </c>
      <c r="D27" s="130">
        <f aca="true" t="shared" si="6" ref="D27:D28">D28</f>
        <v>1874200</v>
      </c>
      <c r="E27" s="130">
        <f aca="true" t="shared" si="7" ref="E27:E28">E28</f>
        <v>574113.48</v>
      </c>
      <c r="F27" s="127">
        <f t="shared" si="0"/>
        <v>1300086.52</v>
      </c>
      <c r="G27" s="131"/>
      <c r="H27" s="132"/>
    </row>
    <row r="28" spans="1:8" ht="20.25">
      <c r="A28" s="123" t="s">
        <v>222</v>
      </c>
      <c r="B28" s="90" t="s">
        <v>210</v>
      </c>
      <c r="C28" s="129" t="s">
        <v>244</v>
      </c>
      <c r="D28" s="130">
        <f t="shared" si="6"/>
        <v>1874200</v>
      </c>
      <c r="E28" s="130">
        <f t="shared" si="7"/>
        <v>574113.48</v>
      </c>
      <c r="F28" s="127">
        <f t="shared" si="0"/>
        <v>1300086.52</v>
      </c>
      <c r="G28" s="131"/>
      <c r="H28" s="132"/>
    </row>
    <row r="29" spans="1:8" ht="20.25">
      <c r="A29" s="123" t="s">
        <v>224</v>
      </c>
      <c r="B29" s="90" t="s">
        <v>210</v>
      </c>
      <c r="C29" s="129" t="s">
        <v>245</v>
      </c>
      <c r="D29" s="130">
        <f>D31+D30+D32</f>
        <v>1874200</v>
      </c>
      <c r="E29" s="130">
        <f>E31+E30+E32</f>
        <v>574113.48</v>
      </c>
      <c r="F29" s="127">
        <f t="shared" si="0"/>
        <v>1300086.52</v>
      </c>
      <c r="G29" s="131"/>
      <c r="H29" s="132"/>
    </row>
    <row r="30" spans="1:8" ht="20.25">
      <c r="A30" s="136" t="s">
        <v>226</v>
      </c>
      <c r="B30" s="90" t="s">
        <v>210</v>
      </c>
      <c r="C30" s="129" t="s">
        <v>246</v>
      </c>
      <c r="D30" s="130">
        <v>1439500</v>
      </c>
      <c r="E30" s="130">
        <v>401193.51</v>
      </c>
      <c r="F30" s="127">
        <f t="shared" si="0"/>
        <v>1038306.49</v>
      </c>
      <c r="G30" s="131"/>
      <c r="H30" s="132"/>
    </row>
    <row r="31" spans="1:8" ht="20.25">
      <c r="A31" s="136" t="s">
        <v>228</v>
      </c>
      <c r="B31" s="90" t="s">
        <v>210</v>
      </c>
      <c r="C31" s="129" t="s">
        <v>247</v>
      </c>
      <c r="D31" s="130">
        <v>0</v>
      </c>
      <c r="E31" s="130">
        <v>0</v>
      </c>
      <c r="F31" s="127">
        <f t="shared" si="0"/>
        <v>0</v>
      </c>
      <c r="G31" s="131"/>
      <c r="H31" s="132"/>
    </row>
    <row r="32" spans="1:8" ht="20.25">
      <c r="A32" s="136" t="s">
        <v>230</v>
      </c>
      <c r="B32" s="90" t="s">
        <v>210</v>
      </c>
      <c r="C32" s="129" t="s">
        <v>248</v>
      </c>
      <c r="D32" s="130">
        <v>434700</v>
      </c>
      <c r="E32" s="130">
        <v>172919.97</v>
      </c>
      <c r="F32" s="127">
        <f t="shared" si="0"/>
        <v>261780.03</v>
      </c>
      <c r="G32" s="131"/>
      <c r="H32" s="132"/>
    </row>
    <row r="33" spans="1:8" ht="20.25">
      <c r="A33" s="123" t="s">
        <v>242</v>
      </c>
      <c r="B33" s="90" t="s">
        <v>210</v>
      </c>
      <c r="C33" s="129" t="s">
        <v>249</v>
      </c>
      <c r="D33" s="130">
        <f aca="true" t="shared" si="8" ref="D33:D34">D34</f>
        <v>77600</v>
      </c>
      <c r="E33" s="130">
        <f aca="true" t="shared" si="9" ref="E33:E35">E34</f>
        <v>10478</v>
      </c>
      <c r="F33" s="127">
        <f t="shared" si="0"/>
        <v>67122</v>
      </c>
      <c r="G33" s="131"/>
      <c r="H33" s="132"/>
    </row>
    <row r="34" spans="1:8" ht="20.25">
      <c r="A34" s="123" t="s">
        <v>222</v>
      </c>
      <c r="B34" s="90" t="s">
        <v>210</v>
      </c>
      <c r="C34" s="129" t="s">
        <v>250</v>
      </c>
      <c r="D34" s="130">
        <f t="shared" si="8"/>
        <v>77600</v>
      </c>
      <c r="E34" s="130">
        <f t="shared" si="9"/>
        <v>10478</v>
      </c>
      <c r="F34" s="127">
        <f t="shared" si="0"/>
        <v>67122</v>
      </c>
      <c r="G34" s="131"/>
      <c r="H34" s="132"/>
    </row>
    <row r="35" spans="1:8" ht="20.25">
      <c r="A35" s="123" t="s">
        <v>224</v>
      </c>
      <c r="B35" s="90" t="s">
        <v>210</v>
      </c>
      <c r="C35" s="129" t="s">
        <v>251</v>
      </c>
      <c r="D35" s="130">
        <f>D36+D37</f>
        <v>77600</v>
      </c>
      <c r="E35" s="130">
        <f t="shared" si="9"/>
        <v>10478</v>
      </c>
      <c r="F35" s="127">
        <f t="shared" si="0"/>
        <v>67122</v>
      </c>
      <c r="G35" s="131"/>
      <c r="H35" s="132"/>
    </row>
    <row r="36" spans="1:8" ht="20.25">
      <c r="A36" s="136" t="s">
        <v>228</v>
      </c>
      <c r="B36" s="90" t="s">
        <v>210</v>
      </c>
      <c r="C36" s="129" t="s">
        <v>252</v>
      </c>
      <c r="D36" s="130">
        <v>59600</v>
      </c>
      <c r="E36" s="130">
        <v>10478</v>
      </c>
      <c r="F36" s="127">
        <f t="shared" si="0"/>
        <v>49122</v>
      </c>
      <c r="G36" s="131"/>
      <c r="H36" s="132"/>
    </row>
    <row r="37" spans="1:8" ht="20.25">
      <c r="A37" s="136" t="s">
        <v>230</v>
      </c>
      <c r="B37" s="90" t="s">
        <v>210</v>
      </c>
      <c r="C37" s="129" t="s">
        <v>253</v>
      </c>
      <c r="D37" s="130">
        <v>18000</v>
      </c>
      <c r="E37" s="130">
        <v>0</v>
      </c>
      <c r="F37" s="127">
        <f t="shared" si="0"/>
        <v>18000</v>
      </c>
      <c r="G37" s="131"/>
      <c r="H37" s="132"/>
    </row>
    <row r="38" spans="1:8" ht="37.5" customHeight="1">
      <c r="A38" s="136" t="s">
        <v>254</v>
      </c>
      <c r="B38" s="90" t="s">
        <v>210</v>
      </c>
      <c r="C38" s="129" t="s">
        <v>255</v>
      </c>
      <c r="D38" s="130">
        <f aca="true" t="shared" si="10" ref="D38:D39">D39</f>
        <v>121800</v>
      </c>
      <c r="E38" s="130">
        <f aca="true" t="shared" si="11" ref="E38:E39">E39</f>
        <v>40819.85</v>
      </c>
      <c r="F38" s="127">
        <f t="shared" si="0"/>
        <v>80980.15</v>
      </c>
      <c r="G38" s="131"/>
      <c r="H38" s="132"/>
    </row>
    <row r="39" spans="1:8" ht="20.25">
      <c r="A39" s="136" t="s">
        <v>256</v>
      </c>
      <c r="B39" s="90" t="s">
        <v>210</v>
      </c>
      <c r="C39" s="129" t="s">
        <v>257</v>
      </c>
      <c r="D39" s="130">
        <f t="shared" si="10"/>
        <v>121800</v>
      </c>
      <c r="E39" s="130">
        <f t="shared" si="11"/>
        <v>40819.85</v>
      </c>
      <c r="F39" s="127">
        <f t="shared" si="0"/>
        <v>80980.15</v>
      </c>
      <c r="G39" s="131"/>
      <c r="H39" s="132"/>
    </row>
    <row r="40" spans="1:8" ht="20.25">
      <c r="A40" s="136" t="s">
        <v>258</v>
      </c>
      <c r="B40" s="90" t="s">
        <v>210</v>
      </c>
      <c r="C40" s="129" t="s">
        <v>259</v>
      </c>
      <c r="D40" s="130">
        <f>D41+D42</f>
        <v>121800</v>
      </c>
      <c r="E40" s="130">
        <f>E41+E42</f>
        <v>40819.85</v>
      </c>
      <c r="F40" s="127">
        <f t="shared" si="0"/>
        <v>80980.15</v>
      </c>
      <c r="G40" s="131"/>
      <c r="H40" s="132"/>
    </row>
    <row r="41" spans="1:8" ht="20.25">
      <c r="A41" s="136" t="s">
        <v>260</v>
      </c>
      <c r="B41" s="90" t="s">
        <v>210</v>
      </c>
      <c r="C41" s="129" t="s">
        <v>261</v>
      </c>
      <c r="D41" s="130">
        <v>45700</v>
      </c>
      <c r="E41" s="130">
        <v>10998.09</v>
      </c>
      <c r="F41" s="127">
        <f t="shared" si="0"/>
        <v>34701.91</v>
      </c>
      <c r="G41" s="131"/>
      <c r="H41" s="132"/>
    </row>
    <row r="42" spans="1:8" ht="20.25">
      <c r="A42" s="136" t="s">
        <v>262</v>
      </c>
      <c r="B42" s="90" t="s">
        <v>210</v>
      </c>
      <c r="C42" s="129" t="s">
        <v>263</v>
      </c>
      <c r="D42" s="130">
        <v>76100</v>
      </c>
      <c r="E42" s="130">
        <v>29821.76</v>
      </c>
      <c r="F42" s="127">
        <f t="shared" si="0"/>
        <v>46278.240000000005</v>
      </c>
      <c r="G42" s="131"/>
      <c r="H42" s="132"/>
    </row>
    <row r="43" spans="1:8" ht="30">
      <c r="A43" s="136" t="s">
        <v>264</v>
      </c>
      <c r="B43" s="90" t="s">
        <v>210</v>
      </c>
      <c r="C43" s="129" t="s">
        <v>265</v>
      </c>
      <c r="D43" s="130">
        <f>D44+D48</f>
        <v>301600</v>
      </c>
      <c r="E43" s="130">
        <f>E44+E48</f>
        <v>28102.4</v>
      </c>
      <c r="F43" s="127">
        <f t="shared" si="0"/>
        <v>273497.6</v>
      </c>
      <c r="G43" s="131"/>
      <c r="H43" s="132"/>
    </row>
    <row r="44" spans="1:8" ht="20.25">
      <c r="A44" s="136" t="s">
        <v>256</v>
      </c>
      <c r="B44" s="90" t="s">
        <v>210</v>
      </c>
      <c r="C44" s="129" t="s">
        <v>266</v>
      </c>
      <c r="D44" s="130">
        <f>D45</f>
        <v>145600</v>
      </c>
      <c r="E44" s="130">
        <f>E45+E46</f>
        <v>0</v>
      </c>
      <c r="F44" s="127">
        <f t="shared" si="0"/>
        <v>145600</v>
      </c>
      <c r="G44" s="131"/>
      <c r="H44" s="132"/>
    </row>
    <row r="45" spans="1:8" ht="20.25">
      <c r="A45" s="136" t="s">
        <v>258</v>
      </c>
      <c r="B45" s="90" t="s">
        <v>210</v>
      </c>
      <c r="C45" s="129" t="s">
        <v>267</v>
      </c>
      <c r="D45" s="130">
        <f>D46+D47</f>
        <v>145600</v>
      </c>
      <c r="E45" s="130">
        <f>E47+E46</f>
        <v>0</v>
      </c>
      <c r="F45" s="127">
        <f t="shared" si="0"/>
        <v>145600</v>
      </c>
      <c r="G45" s="131"/>
      <c r="H45" s="132"/>
    </row>
    <row r="46" spans="1:8" ht="20.25">
      <c r="A46" s="136" t="s">
        <v>268</v>
      </c>
      <c r="B46" s="90" t="s">
        <v>210</v>
      </c>
      <c r="C46" s="129" t="s">
        <v>269</v>
      </c>
      <c r="D46" s="130">
        <v>104300</v>
      </c>
      <c r="E46" s="130">
        <v>0</v>
      </c>
      <c r="F46" s="127">
        <f t="shared" si="0"/>
        <v>104300</v>
      </c>
      <c r="G46" s="131"/>
      <c r="H46" s="132"/>
    </row>
    <row r="47" spans="1:8" ht="20.25">
      <c r="A47" s="136" t="s">
        <v>262</v>
      </c>
      <c r="B47" s="90" t="s">
        <v>210</v>
      </c>
      <c r="C47" s="129" t="s">
        <v>270</v>
      </c>
      <c r="D47" s="130">
        <v>41300</v>
      </c>
      <c r="E47" s="130">
        <v>0</v>
      </c>
      <c r="F47" s="127">
        <f t="shared" si="0"/>
        <v>41300</v>
      </c>
      <c r="G47" s="131"/>
      <c r="H47" s="132"/>
    </row>
    <row r="48" spans="1:8" ht="20.25">
      <c r="A48" s="136" t="s">
        <v>271</v>
      </c>
      <c r="B48" s="90" t="s">
        <v>210</v>
      </c>
      <c r="C48" s="129" t="s">
        <v>272</v>
      </c>
      <c r="D48" s="130">
        <f>D49</f>
        <v>156000</v>
      </c>
      <c r="E48" s="130">
        <f>E49</f>
        <v>28102.4</v>
      </c>
      <c r="F48" s="127">
        <f t="shared" si="0"/>
        <v>127897.6</v>
      </c>
      <c r="G48" s="131"/>
      <c r="H48" s="132"/>
    </row>
    <row r="49" spans="1:8" ht="20.25">
      <c r="A49" s="136" t="s">
        <v>273</v>
      </c>
      <c r="B49" s="90" t="s">
        <v>210</v>
      </c>
      <c r="C49" s="129" t="s">
        <v>274</v>
      </c>
      <c r="D49" s="130">
        <v>156000</v>
      </c>
      <c r="E49" s="130">
        <v>28102.4</v>
      </c>
      <c r="F49" s="127">
        <f t="shared" si="0"/>
        <v>127897.6</v>
      </c>
      <c r="G49" s="131"/>
      <c r="H49" s="132"/>
    </row>
    <row r="50" spans="1:8" ht="30">
      <c r="A50" s="136" t="s">
        <v>275</v>
      </c>
      <c r="B50" s="90" t="s">
        <v>210</v>
      </c>
      <c r="C50" s="129" t="s">
        <v>276</v>
      </c>
      <c r="D50" s="130">
        <f aca="true" t="shared" si="12" ref="D50:D51">D51</f>
        <v>4100</v>
      </c>
      <c r="E50" s="130">
        <f aca="true" t="shared" si="13" ref="E50:E51">E51</f>
        <v>4061.95</v>
      </c>
      <c r="F50" s="127">
        <f t="shared" si="0"/>
        <v>38.05000000000018</v>
      </c>
      <c r="G50" s="131"/>
      <c r="H50" s="132"/>
    </row>
    <row r="51" spans="1:8" ht="20.25">
      <c r="A51" s="136" t="s">
        <v>256</v>
      </c>
      <c r="B51" s="90" t="s">
        <v>210</v>
      </c>
      <c r="C51" s="129" t="s">
        <v>277</v>
      </c>
      <c r="D51" s="130">
        <f t="shared" si="12"/>
        <v>4100</v>
      </c>
      <c r="E51" s="130">
        <f t="shared" si="13"/>
        <v>4061.95</v>
      </c>
      <c r="F51" s="127">
        <f t="shared" si="0"/>
        <v>38.05000000000018</v>
      </c>
      <c r="G51" s="131"/>
      <c r="H51" s="132"/>
    </row>
    <row r="52" spans="1:8" ht="20.25">
      <c r="A52" s="136" t="s">
        <v>278</v>
      </c>
      <c r="B52" s="90" t="s">
        <v>210</v>
      </c>
      <c r="C52" s="129" t="s">
        <v>279</v>
      </c>
      <c r="D52" s="130">
        <v>4100</v>
      </c>
      <c r="E52" s="130">
        <v>4061.95</v>
      </c>
      <c r="F52" s="127">
        <f t="shared" si="0"/>
        <v>38.05000000000018</v>
      </c>
      <c r="G52" s="131"/>
      <c r="H52" s="132"/>
    </row>
    <row r="53" spans="1:8" ht="20.25">
      <c r="A53" s="136" t="s">
        <v>280</v>
      </c>
      <c r="B53" s="90" t="s">
        <v>210</v>
      </c>
      <c r="C53" s="129" t="s">
        <v>281</v>
      </c>
      <c r="D53" s="130">
        <f aca="true" t="shared" si="14" ref="D53:D54">D54</f>
        <v>1400</v>
      </c>
      <c r="E53" s="130">
        <f aca="true" t="shared" si="15" ref="E53:E54">E54</f>
        <v>308</v>
      </c>
      <c r="F53" s="127">
        <f t="shared" si="0"/>
        <v>1092</v>
      </c>
      <c r="G53" s="131"/>
      <c r="H53" s="132"/>
    </row>
    <row r="54" spans="1:8" ht="20.25">
      <c r="A54" s="136" t="s">
        <v>256</v>
      </c>
      <c r="B54" s="90" t="s">
        <v>210</v>
      </c>
      <c r="C54" s="129" t="s">
        <v>282</v>
      </c>
      <c r="D54" s="130">
        <f t="shared" si="14"/>
        <v>1400</v>
      </c>
      <c r="E54" s="130">
        <f t="shared" si="15"/>
        <v>308</v>
      </c>
      <c r="F54" s="127">
        <f t="shared" si="0"/>
        <v>1092</v>
      </c>
      <c r="G54" s="131"/>
      <c r="H54" s="132"/>
    </row>
    <row r="55" spans="1:8" ht="20.25">
      <c r="A55" s="136" t="s">
        <v>278</v>
      </c>
      <c r="B55" s="90" t="s">
        <v>210</v>
      </c>
      <c r="C55" s="129" t="s">
        <v>283</v>
      </c>
      <c r="D55" s="130">
        <v>1400</v>
      </c>
      <c r="E55" s="130">
        <v>308</v>
      </c>
      <c r="F55" s="127">
        <f t="shared" si="0"/>
        <v>1092</v>
      </c>
      <c r="G55" s="131"/>
      <c r="H55" s="132"/>
    </row>
    <row r="56" spans="1:8" ht="20.25">
      <c r="A56" s="136" t="s">
        <v>284</v>
      </c>
      <c r="B56" s="90" t="s">
        <v>210</v>
      </c>
      <c r="C56" s="129" t="s">
        <v>285</v>
      </c>
      <c r="D56" s="130">
        <f>D57+D63</f>
        <v>48000</v>
      </c>
      <c r="E56" s="130">
        <v>11300</v>
      </c>
      <c r="F56" s="127">
        <f t="shared" si="0"/>
        <v>36700</v>
      </c>
      <c r="G56" s="131"/>
      <c r="H56" s="132"/>
    </row>
    <row r="57" spans="1:8" ht="120">
      <c r="A57" s="136" t="s">
        <v>286</v>
      </c>
      <c r="B57" s="90" t="s">
        <v>210</v>
      </c>
      <c r="C57" s="129" t="s">
        <v>287</v>
      </c>
      <c r="D57" s="130">
        <f aca="true" t="shared" si="16" ref="D57:D58">D58</f>
        <v>200</v>
      </c>
      <c r="E57" s="130">
        <f aca="true" t="shared" si="17" ref="E57:E58">E58</f>
        <v>200</v>
      </c>
      <c r="F57" s="127">
        <f t="shared" si="0"/>
        <v>0</v>
      </c>
      <c r="G57" s="131"/>
      <c r="H57" s="132"/>
    </row>
    <row r="58" spans="1:8" ht="345">
      <c r="A58" s="136" t="s">
        <v>288</v>
      </c>
      <c r="B58" s="90" t="s">
        <v>210</v>
      </c>
      <c r="C58" s="129" t="s">
        <v>289</v>
      </c>
      <c r="D58" s="130">
        <f t="shared" si="16"/>
        <v>200</v>
      </c>
      <c r="E58" s="130">
        <f t="shared" si="17"/>
        <v>200</v>
      </c>
      <c r="F58" s="127">
        <f t="shared" si="0"/>
        <v>0</v>
      </c>
      <c r="G58" s="131"/>
      <c r="H58" s="132"/>
    </row>
    <row r="59" spans="1:8" ht="20.25">
      <c r="A59" s="136" t="s">
        <v>290</v>
      </c>
      <c r="B59" s="90" t="s">
        <v>210</v>
      </c>
      <c r="C59" s="129" t="s">
        <v>291</v>
      </c>
      <c r="D59" s="130">
        <f>D61</f>
        <v>200</v>
      </c>
      <c r="E59" s="130">
        <f>E61</f>
        <v>200</v>
      </c>
      <c r="F59" s="127">
        <f t="shared" si="0"/>
        <v>0</v>
      </c>
      <c r="G59" s="131"/>
      <c r="H59" s="132"/>
    </row>
    <row r="60" spans="1:8" ht="30">
      <c r="A60" s="136" t="s">
        <v>264</v>
      </c>
      <c r="B60" s="90"/>
      <c r="C60" s="129" t="s">
        <v>292</v>
      </c>
      <c r="D60" s="130">
        <f aca="true" t="shared" si="18" ref="D60:D61">D61</f>
        <v>200</v>
      </c>
      <c r="E60" s="130">
        <f aca="true" t="shared" si="19" ref="E60:E61">E61</f>
        <v>200</v>
      </c>
      <c r="F60" s="127">
        <f t="shared" si="0"/>
        <v>0</v>
      </c>
      <c r="G60" s="131"/>
      <c r="H60" s="132"/>
    </row>
    <row r="61" spans="1:8" ht="20.25">
      <c r="A61" s="136" t="s">
        <v>271</v>
      </c>
      <c r="B61" s="90" t="s">
        <v>210</v>
      </c>
      <c r="C61" s="129" t="s">
        <v>293</v>
      </c>
      <c r="D61" s="130">
        <f t="shared" si="18"/>
        <v>200</v>
      </c>
      <c r="E61" s="130">
        <f t="shared" si="19"/>
        <v>200</v>
      </c>
      <c r="F61" s="127">
        <f t="shared" si="0"/>
        <v>0</v>
      </c>
      <c r="G61" s="131"/>
      <c r="H61" s="132"/>
    </row>
    <row r="62" spans="1:8" ht="20.25">
      <c r="A62" s="136" t="s">
        <v>273</v>
      </c>
      <c r="B62" s="90" t="s">
        <v>210</v>
      </c>
      <c r="C62" s="129" t="s">
        <v>294</v>
      </c>
      <c r="D62" s="130">
        <v>200</v>
      </c>
      <c r="E62" s="130">
        <v>200</v>
      </c>
      <c r="F62" s="127">
        <f t="shared" si="0"/>
        <v>0</v>
      </c>
      <c r="G62" s="131"/>
      <c r="H62" s="132"/>
    </row>
    <row r="63" spans="1:8" ht="105">
      <c r="A63" s="136" t="s">
        <v>295</v>
      </c>
      <c r="B63" s="90" t="s">
        <v>210</v>
      </c>
      <c r="C63" s="129" t="s">
        <v>296</v>
      </c>
      <c r="D63" s="130">
        <f aca="true" t="shared" si="20" ref="D63:D66">D64</f>
        <v>47800</v>
      </c>
      <c r="E63" s="130">
        <f aca="true" t="shared" si="21" ref="E63:E66">E64</f>
        <v>11100</v>
      </c>
      <c r="F63" s="127">
        <f t="shared" si="0"/>
        <v>36700</v>
      </c>
      <c r="G63" s="131"/>
      <c r="H63" s="132"/>
    </row>
    <row r="64" spans="1:8" ht="20.25">
      <c r="A64" s="136" t="s">
        <v>155</v>
      </c>
      <c r="B64" s="90" t="s">
        <v>210</v>
      </c>
      <c r="C64" s="129" t="s">
        <v>297</v>
      </c>
      <c r="D64" s="130">
        <f t="shared" si="20"/>
        <v>47800</v>
      </c>
      <c r="E64" s="130">
        <f t="shared" si="21"/>
        <v>11100</v>
      </c>
      <c r="F64" s="127">
        <f t="shared" si="0"/>
        <v>36700</v>
      </c>
      <c r="G64" s="131"/>
      <c r="H64" s="132"/>
    </row>
    <row r="65" spans="1:8" ht="20.25">
      <c r="A65" s="136" t="s">
        <v>298</v>
      </c>
      <c r="B65" s="37" t="s">
        <v>210</v>
      </c>
      <c r="C65" s="129" t="s">
        <v>299</v>
      </c>
      <c r="D65" s="130">
        <f t="shared" si="20"/>
        <v>47800</v>
      </c>
      <c r="E65" s="130">
        <f t="shared" si="21"/>
        <v>11100</v>
      </c>
      <c r="F65" s="127">
        <f t="shared" si="0"/>
        <v>36700</v>
      </c>
      <c r="G65" s="131"/>
      <c r="H65" s="132"/>
    </row>
    <row r="66" spans="1:6" ht="20.25">
      <c r="A66" s="123" t="s">
        <v>300</v>
      </c>
      <c r="B66" s="37" t="s">
        <v>210</v>
      </c>
      <c r="C66" s="129" t="s">
        <v>301</v>
      </c>
      <c r="D66" s="130">
        <f t="shared" si="20"/>
        <v>47800</v>
      </c>
      <c r="E66" s="130">
        <f t="shared" si="21"/>
        <v>11100</v>
      </c>
      <c r="F66" s="127">
        <f t="shared" si="0"/>
        <v>36700</v>
      </c>
    </row>
    <row r="67" spans="1:6" ht="30">
      <c r="A67" s="136" t="s">
        <v>302</v>
      </c>
      <c r="B67" s="37" t="s">
        <v>210</v>
      </c>
      <c r="C67" s="129" t="s">
        <v>303</v>
      </c>
      <c r="D67" s="130">
        <v>47800</v>
      </c>
      <c r="E67" s="130">
        <v>11100</v>
      </c>
      <c r="F67" s="127">
        <f t="shared" si="0"/>
        <v>36700</v>
      </c>
    </row>
    <row r="68" spans="1:6" ht="30">
      <c r="A68" s="138" t="s">
        <v>304</v>
      </c>
      <c r="B68" s="37" t="s">
        <v>210</v>
      </c>
      <c r="C68" s="129" t="s">
        <v>305</v>
      </c>
      <c r="D68" s="130">
        <f aca="true" t="shared" si="22" ref="D68:D72">D69</f>
        <v>162900</v>
      </c>
      <c r="E68" s="130">
        <f aca="true" t="shared" si="23" ref="E68:E72">E69</f>
        <v>0</v>
      </c>
      <c r="F68" s="127">
        <f t="shared" si="0"/>
        <v>162900</v>
      </c>
    </row>
    <row r="69" spans="1:6" ht="60">
      <c r="A69" s="138" t="s">
        <v>216</v>
      </c>
      <c r="B69" s="37" t="s">
        <v>210</v>
      </c>
      <c r="C69" s="129" t="s">
        <v>306</v>
      </c>
      <c r="D69" s="130">
        <f t="shared" si="22"/>
        <v>162900</v>
      </c>
      <c r="E69" s="130">
        <f t="shared" si="23"/>
        <v>0</v>
      </c>
      <c r="F69" s="127">
        <f t="shared" si="0"/>
        <v>162900</v>
      </c>
    </row>
    <row r="70" spans="1:6" ht="45">
      <c r="A70" s="138" t="s">
        <v>307</v>
      </c>
      <c r="B70" s="37" t="s">
        <v>210</v>
      </c>
      <c r="C70" s="129" t="s">
        <v>308</v>
      </c>
      <c r="D70" s="130">
        <f t="shared" si="22"/>
        <v>162900</v>
      </c>
      <c r="E70" s="130">
        <f t="shared" si="23"/>
        <v>0</v>
      </c>
      <c r="F70" s="127">
        <f t="shared" si="0"/>
        <v>162900</v>
      </c>
    </row>
    <row r="71" spans="1:6" ht="20.25">
      <c r="A71" s="138" t="s">
        <v>309</v>
      </c>
      <c r="B71" s="37" t="s">
        <v>210</v>
      </c>
      <c r="C71" s="129" t="s">
        <v>310</v>
      </c>
      <c r="D71" s="130">
        <f t="shared" si="22"/>
        <v>162900</v>
      </c>
      <c r="E71" s="130">
        <f t="shared" si="23"/>
        <v>0</v>
      </c>
      <c r="F71" s="127">
        <f t="shared" si="0"/>
        <v>162900</v>
      </c>
    </row>
    <row r="72" spans="1:6" ht="20.25">
      <c r="A72" s="138" t="s">
        <v>256</v>
      </c>
      <c r="B72" s="37" t="s">
        <v>210</v>
      </c>
      <c r="C72" s="129" t="s">
        <v>311</v>
      </c>
      <c r="D72" s="130">
        <f t="shared" si="22"/>
        <v>162900</v>
      </c>
      <c r="E72" s="130">
        <f t="shared" si="23"/>
        <v>0</v>
      </c>
      <c r="F72" s="127">
        <f t="shared" si="0"/>
        <v>162900</v>
      </c>
    </row>
    <row r="73" spans="1:6" ht="21">
      <c r="A73" s="139" t="s">
        <v>278</v>
      </c>
      <c r="B73" s="37" t="s">
        <v>210</v>
      </c>
      <c r="C73" s="129" t="s">
        <v>312</v>
      </c>
      <c r="D73" s="130">
        <v>162900</v>
      </c>
      <c r="E73" s="130">
        <v>0</v>
      </c>
      <c r="F73" s="127">
        <f t="shared" si="0"/>
        <v>162900</v>
      </c>
    </row>
    <row r="74" spans="1:6" ht="21">
      <c r="A74" s="133" t="s">
        <v>313</v>
      </c>
      <c r="B74" s="37" t="s">
        <v>210</v>
      </c>
      <c r="C74" s="129" t="s">
        <v>314</v>
      </c>
      <c r="D74" s="130">
        <f aca="true" t="shared" si="24" ref="D74:D78">D75</f>
        <v>7200</v>
      </c>
      <c r="E74" s="130">
        <f aca="true" t="shared" si="25" ref="E74:E78">E75</f>
        <v>0</v>
      </c>
      <c r="F74" s="127">
        <f t="shared" si="0"/>
        <v>7200</v>
      </c>
    </row>
    <row r="75" spans="1:6" ht="21">
      <c r="A75" s="134" t="s">
        <v>313</v>
      </c>
      <c r="B75" s="37" t="s">
        <v>210</v>
      </c>
      <c r="C75" s="129" t="s">
        <v>315</v>
      </c>
      <c r="D75" s="130">
        <f t="shared" si="24"/>
        <v>7200</v>
      </c>
      <c r="E75" s="130">
        <f t="shared" si="25"/>
        <v>0</v>
      </c>
      <c r="F75" s="127">
        <f t="shared" si="0"/>
        <v>7200</v>
      </c>
    </row>
    <row r="76" spans="1:6" ht="21">
      <c r="A76" s="134" t="s">
        <v>316</v>
      </c>
      <c r="B76" s="37" t="s">
        <v>210</v>
      </c>
      <c r="C76" s="129" t="s">
        <v>317</v>
      </c>
      <c r="D76" s="130">
        <f t="shared" si="24"/>
        <v>7200</v>
      </c>
      <c r="E76" s="130">
        <f t="shared" si="25"/>
        <v>0</v>
      </c>
      <c r="F76" s="127">
        <f t="shared" si="0"/>
        <v>7200</v>
      </c>
    </row>
    <row r="77" spans="1:6" ht="21">
      <c r="A77" s="134" t="s">
        <v>318</v>
      </c>
      <c r="B77" s="37" t="s">
        <v>210</v>
      </c>
      <c r="C77" s="129" t="s">
        <v>319</v>
      </c>
      <c r="D77" s="130">
        <f t="shared" si="24"/>
        <v>7200</v>
      </c>
      <c r="E77" s="130">
        <f t="shared" si="25"/>
        <v>0</v>
      </c>
      <c r="F77" s="127">
        <f t="shared" si="0"/>
        <v>7200</v>
      </c>
    </row>
    <row r="78" spans="1:6" ht="20.25">
      <c r="A78" s="140" t="s">
        <v>256</v>
      </c>
      <c r="B78" s="37" t="s">
        <v>210</v>
      </c>
      <c r="C78" s="129" t="s">
        <v>320</v>
      </c>
      <c r="D78" s="130">
        <f t="shared" si="24"/>
        <v>7200</v>
      </c>
      <c r="E78" s="130">
        <f t="shared" si="25"/>
        <v>0</v>
      </c>
      <c r="F78" s="127">
        <f t="shared" si="0"/>
        <v>7200</v>
      </c>
    </row>
    <row r="79" spans="1:6" ht="20.25">
      <c r="A79" s="140" t="s">
        <v>321</v>
      </c>
      <c r="B79" s="37" t="s">
        <v>210</v>
      </c>
      <c r="C79" s="129" t="s">
        <v>322</v>
      </c>
      <c r="D79" s="130">
        <v>7200</v>
      </c>
      <c r="E79" s="130">
        <v>0</v>
      </c>
      <c r="F79" s="127">
        <f t="shared" si="0"/>
        <v>7200</v>
      </c>
    </row>
    <row r="80" spans="1:6" ht="20.25">
      <c r="A80" s="136" t="s">
        <v>323</v>
      </c>
      <c r="B80" s="37" t="s">
        <v>210</v>
      </c>
      <c r="C80" s="129" t="s">
        <v>324</v>
      </c>
      <c r="D80" s="130">
        <f aca="true" t="shared" si="26" ref="D80:D82">D81</f>
        <v>140700</v>
      </c>
      <c r="E80" s="130">
        <f aca="true" t="shared" si="27" ref="E80:E83">E81</f>
        <v>40313.03</v>
      </c>
      <c r="F80" s="127">
        <f t="shared" si="0"/>
        <v>100386.97</v>
      </c>
    </row>
    <row r="81" spans="1:6" ht="20.25">
      <c r="A81" s="136" t="s">
        <v>325</v>
      </c>
      <c r="B81" s="37" t="s">
        <v>210</v>
      </c>
      <c r="C81" s="129" t="s">
        <v>326</v>
      </c>
      <c r="D81" s="130">
        <f t="shared" si="26"/>
        <v>140700</v>
      </c>
      <c r="E81" s="130">
        <f t="shared" si="27"/>
        <v>40313.03</v>
      </c>
      <c r="F81" s="127">
        <f t="shared" si="0"/>
        <v>100386.97</v>
      </c>
    </row>
    <row r="82" spans="1:6" ht="30">
      <c r="A82" s="136" t="s">
        <v>327</v>
      </c>
      <c r="B82" s="37" t="s">
        <v>210</v>
      </c>
      <c r="C82" s="129" t="s">
        <v>328</v>
      </c>
      <c r="D82" s="130">
        <f t="shared" si="26"/>
        <v>140700</v>
      </c>
      <c r="E82" s="130">
        <f t="shared" si="27"/>
        <v>40313.03</v>
      </c>
      <c r="F82" s="127">
        <f t="shared" si="0"/>
        <v>100386.97</v>
      </c>
    </row>
    <row r="83" spans="1:6" ht="45">
      <c r="A83" s="136" t="s">
        <v>329</v>
      </c>
      <c r="B83" s="37" t="s">
        <v>210</v>
      </c>
      <c r="C83" s="129" t="s">
        <v>330</v>
      </c>
      <c r="D83" s="130">
        <f>D84+D89</f>
        <v>140700</v>
      </c>
      <c r="E83" s="130">
        <f t="shared" si="27"/>
        <v>40313.03</v>
      </c>
      <c r="F83" s="127">
        <f t="shared" si="0"/>
        <v>100386.97</v>
      </c>
    </row>
    <row r="84" spans="1:6" ht="20.25">
      <c r="A84" s="141" t="s">
        <v>331</v>
      </c>
      <c r="B84" s="37" t="s">
        <v>210</v>
      </c>
      <c r="C84" s="129" t="s">
        <v>332</v>
      </c>
      <c r="D84" s="130">
        <f aca="true" t="shared" si="28" ref="D84:D85">D85</f>
        <v>135900</v>
      </c>
      <c r="E84" s="130">
        <f>E85+E90</f>
        <v>40313.03</v>
      </c>
      <c r="F84" s="127">
        <f t="shared" si="0"/>
        <v>95586.97</v>
      </c>
    </row>
    <row r="85" spans="1:6" ht="35.25" customHeight="1">
      <c r="A85" s="136" t="s">
        <v>256</v>
      </c>
      <c r="B85" s="37" t="s">
        <v>210</v>
      </c>
      <c r="C85" s="129" t="s">
        <v>333</v>
      </c>
      <c r="D85" s="130">
        <f t="shared" si="28"/>
        <v>135900</v>
      </c>
      <c r="E85" s="130">
        <f>E86</f>
        <v>40313.03</v>
      </c>
      <c r="F85" s="127">
        <f t="shared" si="0"/>
        <v>95586.97</v>
      </c>
    </row>
    <row r="86" spans="1:6" ht="30">
      <c r="A86" s="136" t="s">
        <v>224</v>
      </c>
      <c r="B86" s="37" t="s">
        <v>210</v>
      </c>
      <c r="C86" s="129" t="s">
        <v>334</v>
      </c>
      <c r="D86" s="130">
        <f>D87+D88</f>
        <v>135900</v>
      </c>
      <c r="E86" s="130">
        <f>E87+E88</f>
        <v>40313.03</v>
      </c>
      <c r="F86" s="127">
        <f t="shared" si="0"/>
        <v>95586.97</v>
      </c>
    </row>
    <row r="87" spans="1:6" ht="34.5" customHeight="1">
      <c r="A87" s="136" t="s">
        <v>226</v>
      </c>
      <c r="B87" s="37" t="s">
        <v>210</v>
      </c>
      <c r="C87" s="129" t="s">
        <v>335</v>
      </c>
      <c r="D87" s="130">
        <v>102900</v>
      </c>
      <c r="E87" s="130">
        <v>32247.93</v>
      </c>
      <c r="F87" s="127">
        <f t="shared" si="0"/>
        <v>70652.07</v>
      </c>
    </row>
    <row r="88" spans="1:6" ht="20.25">
      <c r="A88" s="136" t="s">
        <v>230</v>
      </c>
      <c r="B88" s="37" t="s">
        <v>210</v>
      </c>
      <c r="C88" s="129" t="s">
        <v>336</v>
      </c>
      <c r="D88" s="130">
        <v>33000</v>
      </c>
      <c r="E88" s="130">
        <v>8065.1</v>
      </c>
      <c r="F88" s="127">
        <f t="shared" si="0"/>
        <v>24934.9</v>
      </c>
    </row>
    <row r="89" spans="1:6" ht="30">
      <c r="A89" s="136" t="s">
        <v>264</v>
      </c>
      <c r="B89" s="37" t="s">
        <v>210</v>
      </c>
      <c r="C89" s="129" t="s">
        <v>337</v>
      </c>
      <c r="D89" s="130">
        <f aca="true" t="shared" si="29" ref="D89:D90">D90</f>
        <v>4800</v>
      </c>
      <c r="E89" s="130">
        <v>0</v>
      </c>
      <c r="F89" s="127">
        <f t="shared" si="0"/>
        <v>4800</v>
      </c>
    </row>
    <row r="90" spans="1:6" ht="20.25">
      <c r="A90" s="136" t="s">
        <v>271</v>
      </c>
      <c r="B90" s="37" t="s">
        <v>210</v>
      </c>
      <c r="C90" s="129" t="s">
        <v>338</v>
      </c>
      <c r="D90" s="130">
        <f t="shared" si="29"/>
        <v>4800</v>
      </c>
      <c r="E90" s="130">
        <f>E91</f>
        <v>0</v>
      </c>
      <c r="F90" s="127">
        <f t="shared" si="0"/>
        <v>4800</v>
      </c>
    </row>
    <row r="91" spans="1:6" ht="20.25">
      <c r="A91" s="140" t="s">
        <v>273</v>
      </c>
      <c r="B91" s="37" t="s">
        <v>210</v>
      </c>
      <c r="C91" s="129" t="s">
        <v>339</v>
      </c>
      <c r="D91" s="130">
        <v>4800</v>
      </c>
      <c r="E91" s="130">
        <v>0</v>
      </c>
      <c r="F91" s="127">
        <f t="shared" si="0"/>
        <v>4800</v>
      </c>
    </row>
    <row r="92" spans="1:6" ht="30">
      <c r="A92" s="136" t="s">
        <v>340</v>
      </c>
      <c r="B92" s="37" t="s">
        <v>210</v>
      </c>
      <c r="C92" s="129" t="s">
        <v>341</v>
      </c>
      <c r="D92" s="130">
        <f>D93</f>
        <v>129300</v>
      </c>
      <c r="E92" s="130">
        <f>E93</f>
        <v>15939.07</v>
      </c>
      <c r="F92" s="127">
        <f t="shared" si="0"/>
        <v>113360.93</v>
      </c>
    </row>
    <row r="93" spans="1:6" ht="45">
      <c r="A93" s="136" t="s">
        <v>342</v>
      </c>
      <c r="B93" s="37" t="s">
        <v>210</v>
      </c>
      <c r="C93" s="129" t="s">
        <v>343</v>
      </c>
      <c r="D93" s="130">
        <f>D100+D94</f>
        <v>129300</v>
      </c>
      <c r="E93" s="130">
        <f>E100+E94</f>
        <v>15939.07</v>
      </c>
      <c r="F93" s="127">
        <f t="shared" si="0"/>
        <v>113360.93</v>
      </c>
    </row>
    <row r="94" spans="1:6" ht="20.25">
      <c r="A94" s="136" t="s">
        <v>344</v>
      </c>
      <c r="B94" s="37" t="s">
        <v>210</v>
      </c>
      <c r="C94" s="129" t="s">
        <v>345</v>
      </c>
      <c r="D94" s="130">
        <f aca="true" t="shared" si="30" ref="D94:D98">D95</f>
        <v>61100</v>
      </c>
      <c r="E94" s="130">
        <f aca="true" t="shared" si="31" ref="E94:E98">E95</f>
        <v>15200</v>
      </c>
      <c r="F94" s="127">
        <f t="shared" si="0"/>
        <v>45900</v>
      </c>
    </row>
    <row r="95" spans="1:6" ht="105">
      <c r="A95" s="136" t="s">
        <v>346</v>
      </c>
      <c r="B95" s="37" t="s">
        <v>210</v>
      </c>
      <c r="C95" s="129" t="s">
        <v>347</v>
      </c>
      <c r="D95" s="130">
        <f t="shared" si="30"/>
        <v>61100</v>
      </c>
      <c r="E95" s="130">
        <f t="shared" si="31"/>
        <v>15200</v>
      </c>
      <c r="F95" s="127">
        <f t="shared" si="0"/>
        <v>45900</v>
      </c>
    </row>
    <row r="96" spans="1:6" ht="20.25">
      <c r="A96" s="136" t="s">
        <v>155</v>
      </c>
      <c r="B96" s="37" t="s">
        <v>210</v>
      </c>
      <c r="C96" s="129" t="s">
        <v>348</v>
      </c>
      <c r="D96" s="130">
        <f t="shared" si="30"/>
        <v>61100</v>
      </c>
      <c r="E96" s="130">
        <f t="shared" si="31"/>
        <v>15200</v>
      </c>
      <c r="F96" s="127">
        <f t="shared" si="0"/>
        <v>45900</v>
      </c>
    </row>
    <row r="97" spans="1:6" ht="20.25">
      <c r="A97" s="136" t="s">
        <v>256</v>
      </c>
      <c r="B97" s="37" t="s">
        <v>210</v>
      </c>
      <c r="C97" s="129" t="s">
        <v>349</v>
      </c>
      <c r="D97" s="130">
        <f t="shared" si="30"/>
        <v>61100</v>
      </c>
      <c r="E97" s="130">
        <f t="shared" si="31"/>
        <v>15200</v>
      </c>
      <c r="F97" s="127">
        <f t="shared" si="0"/>
        <v>45900</v>
      </c>
    </row>
    <row r="98" spans="1:6" ht="20.25">
      <c r="A98" s="136" t="s">
        <v>300</v>
      </c>
      <c r="B98" s="37" t="s">
        <v>210</v>
      </c>
      <c r="C98" s="129" t="s">
        <v>350</v>
      </c>
      <c r="D98" s="130">
        <f t="shared" si="30"/>
        <v>61100</v>
      </c>
      <c r="E98" s="130">
        <f t="shared" si="31"/>
        <v>15200</v>
      </c>
      <c r="F98" s="127">
        <f t="shared" si="0"/>
        <v>45900</v>
      </c>
    </row>
    <row r="99" spans="1:6" ht="30">
      <c r="A99" s="136" t="s">
        <v>302</v>
      </c>
      <c r="B99" s="37" t="s">
        <v>210</v>
      </c>
      <c r="C99" s="129" t="s">
        <v>351</v>
      </c>
      <c r="D99" s="130">
        <v>61100</v>
      </c>
      <c r="E99" s="130">
        <v>15200</v>
      </c>
      <c r="F99" s="127">
        <f t="shared" si="0"/>
        <v>45900</v>
      </c>
    </row>
    <row r="100" spans="1:6" ht="30">
      <c r="A100" s="136" t="s">
        <v>352</v>
      </c>
      <c r="B100" s="37" t="s">
        <v>210</v>
      </c>
      <c r="C100" s="129" t="s">
        <v>353</v>
      </c>
      <c r="D100" s="130">
        <f aca="true" t="shared" si="32" ref="D100:D101">D101</f>
        <v>68200</v>
      </c>
      <c r="E100" s="130">
        <f aca="true" t="shared" si="33" ref="E100:E102">E101</f>
        <v>739.07</v>
      </c>
      <c r="F100" s="127">
        <f t="shared" si="0"/>
        <v>67460.93</v>
      </c>
    </row>
    <row r="101" spans="1:6" ht="78.75" customHeight="1">
      <c r="A101" s="142" t="s">
        <v>354</v>
      </c>
      <c r="B101" s="143" t="s">
        <v>210</v>
      </c>
      <c r="C101" s="129" t="s">
        <v>355</v>
      </c>
      <c r="D101" s="130">
        <f t="shared" si="32"/>
        <v>68200</v>
      </c>
      <c r="E101" s="130">
        <f t="shared" si="33"/>
        <v>739.07</v>
      </c>
      <c r="F101" s="127">
        <f t="shared" si="0"/>
        <v>67460.93</v>
      </c>
    </row>
    <row r="102" spans="1:6" ht="35.25" customHeight="1">
      <c r="A102" s="144" t="s">
        <v>264</v>
      </c>
      <c r="B102" s="143" t="s">
        <v>210</v>
      </c>
      <c r="C102" s="129" t="s">
        <v>356</v>
      </c>
      <c r="D102" s="130">
        <f>D103+D107</f>
        <v>68200</v>
      </c>
      <c r="E102" s="130">
        <f t="shared" si="33"/>
        <v>739.07</v>
      </c>
      <c r="F102" s="127">
        <f t="shared" si="0"/>
        <v>67460.93</v>
      </c>
    </row>
    <row r="103" spans="1:6" ht="24" customHeight="1">
      <c r="A103" s="136" t="s">
        <v>256</v>
      </c>
      <c r="B103" s="37" t="s">
        <v>210</v>
      </c>
      <c r="C103" s="129" t="s">
        <v>357</v>
      </c>
      <c r="D103" s="130">
        <f>D104</f>
        <v>30000</v>
      </c>
      <c r="E103" s="130">
        <f>E104+E108</f>
        <v>739.07</v>
      </c>
      <c r="F103" s="127">
        <f t="shared" si="0"/>
        <v>29260.93</v>
      </c>
    </row>
    <row r="104" spans="1:6" ht="20.25">
      <c r="A104" s="136" t="s">
        <v>358</v>
      </c>
      <c r="B104" s="37" t="s">
        <v>210</v>
      </c>
      <c r="C104" s="129" t="s">
        <v>359</v>
      </c>
      <c r="D104" s="130">
        <f>D105+D106</f>
        <v>30000</v>
      </c>
      <c r="E104" s="130">
        <f>E105+E106</f>
        <v>739.07</v>
      </c>
      <c r="F104" s="127">
        <f t="shared" si="0"/>
        <v>29260.93</v>
      </c>
    </row>
    <row r="105" spans="1:6" ht="20.25">
      <c r="A105" s="136" t="s">
        <v>360</v>
      </c>
      <c r="B105" s="37" t="s">
        <v>210</v>
      </c>
      <c r="C105" s="129" t="s">
        <v>361</v>
      </c>
      <c r="D105" s="130">
        <v>29000</v>
      </c>
      <c r="E105" s="130">
        <v>0</v>
      </c>
      <c r="F105" s="127">
        <f t="shared" si="0"/>
        <v>29000</v>
      </c>
    </row>
    <row r="106" spans="1:6" ht="20.25">
      <c r="A106" s="136" t="s">
        <v>262</v>
      </c>
      <c r="B106" s="37" t="s">
        <v>210</v>
      </c>
      <c r="C106" s="129" t="s">
        <v>362</v>
      </c>
      <c r="D106" s="130">
        <v>1000</v>
      </c>
      <c r="E106" s="130">
        <v>739.07</v>
      </c>
      <c r="F106" s="127">
        <f t="shared" si="0"/>
        <v>260.92999999999995</v>
      </c>
    </row>
    <row r="107" spans="1:6" ht="20.25">
      <c r="A107" s="136" t="s">
        <v>271</v>
      </c>
      <c r="B107" s="37" t="s">
        <v>210</v>
      </c>
      <c r="C107" s="129" t="s">
        <v>363</v>
      </c>
      <c r="D107" s="130">
        <f>D108</f>
        <v>38200</v>
      </c>
      <c r="E107" s="130">
        <f>E108</f>
        <v>0</v>
      </c>
      <c r="F107" s="127">
        <f t="shared" si="0"/>
        <v>38200</v>
      </c>
    </row>
    <row r="108" spans="1:6" ht="20.25">
      <c r="A108" s="136" t="s">
        <v>273</v>
      </c>
      <c r="B108" s="37" t="s">
        <v>210</v>
      </c>
      <c r="C108" s="129" t="s">
        <v>364</v>
      </c>
      <c r="D108" s="130">
        <v>38200</v>
      </c>
      <c r="E108" s="130">
        <v>0</v>
      </c>
      <c r="F108" s="127">
        <f t="shared" si="0"/>
        <v>38200</v>
      </c>
    </row>
    <row r="109" spans="1:6" ht="20.25">
      <c r="A109" s="136" t="s">
        <v>365</v>
      </c>
      <c r="B109" s="37" t="s">
        <v>210</v>
      </c>
      <c r="C109" s="129" t="s">
        <v>366</v>
      </c>
      <c r="D109" s="130">
        <f>D110+D124</f>
        <v>175000</v>
      </c>
      <c r="E109" s="130">
        <f>E110+E124</f>
        <v>0</v>
      </c>
      <c r="F109" s="127">
        <f t="shared" si="0"/>
        <v>175000</v>
      </c>
    </row>
    <row r="110" spans="1:6" ht="20.25">
      <c r="A110" s="136" t="s">
        <v>367</v>
      </c>
      <c r="B110" s="37" t="s">
        <v>210</v>
      </c>
      <c r="C110" s="129" t="s">
        <v>368</v>
      </c>
      <c r="D110" s="130">
        <f>D111+D117</f>
        <v>150000</v>
      </c>
      <c r="E110" s="130">
        <f aca="true" t="shared" si="34" ref="E110:E115">E111</f>
        <v>0</v>
      </c>
      <c r="F110" s="127">
        <f t="shared" si="0"/>
        <v>150000</v>
      </c>
    </row>
    <row r="111" spans="1:6" ht="20.25">
      <c r="A111" s="136" t="s">
        <v>369</v>
      </c>
      <c r="B111" s="37" t="s">
        <v>210</v>
      </c>
      <c r="C111" s="129" t="s">
        <v>370</v>
      </c>
      <c r="D111" s="130">
        <f aca="true" t="shared" si="35" ref="D111:D115">D112</f>
        <v>73800</v>
      </c>
      <c r="E111" s="130">
        <f t="shared" si="34"/>
        <v>0</v>
      </c>
      <c r="F111" s="127">
        <f t="shared" si="0"/>
        <v>73800</v>
      </c>
    </row>
    <row r="112" spans="1:6" ht="60">
      <c r="A112" s="136" t="s">
        <v>371</v>
      </c>
      <c r="B112" s="37" t="s">
        <v>210</v>
      </c>
      <c r="C112" s="129" t="s">
        <v>372</v>
      </c>
      <c r="D112" s="130">
        <f t="shared" si="35"/>
        <v>73800</v>
      </c>
      <c r="E112" s="130">
        <f t="shared" si="34"/>
        <v>0</v>
      </c>
      <c r="F112" s="127">
        <f t="shared" si="0"/>
        <v>73800</v>
      </c>
    </row>
    <row r="113" spans="1:6" ht="30">
      <c r="A113" s="136" t="s">
        <v>264</v>
      </c>
      <c r="B113" s="37" t="s">
        <v>210</v>
      </c>
      <c r="C113" s="129" t="s">
        <v>373</v>
      </c>
      <c r="D113" s="130">
        <f t="shared" si="35"/>
        <v>73800</v>
      </c>
      <c r="E113" s="130">
        <f t="shared" si="34"/>
        <v>0</v>
      </c>
      <c r="F113" s="127">
        <f t="shared" si="0"/>
        <v>73800</v>
      </c>
    </row>
    <row r="114" spans="1:6" ht="20.25">
      <c r="A114" s="136" t="s">
        <v>256</v>
      </c>
      <c r="B114" s="37" t="s">
        <v>210</v>
      </c>
      <c r="C114" s="129" t="s">
        <v>374</v>
      </c>
      <c r="D114" s="130">
        <f t="shared" si="35"/>
        <v>73800</v>
      </c>
      <c r="E114" s="130">
        <f t="shared" si="34"/>
        <v>0</v>
      </c>
      <c r="F114" s="127">
        <f t="shared" si="0"/>
        <v>73800</v>
      </c>
    </row>
    <row r="115" spans="1:6" ht="20.25">
      <c r="A115" s="136" t="s">
        <v>375</v>
      </c>
      <c r="B115" s="37" t="s">
        <v>210</v>
      </c>
      <c r="C115" s="129" t="s">
        <v>376</v>
      </c>
      <c r="D115" s="130">
        <f t="shared" si="35"/>
        <v>73800</v>
      </c>
      <c r="E115" s="130">
        <f t="shared" si="34"/>
        <v>0</v>
      </c>
      <c r="F115" s="127">
        <f t="shared" si="0"/>
        <v>73800</v>
      </c>
    </row>
    <row r="116" spans="1:6" ht="20.25">
      <c r="A116" s="136" t="s">
        <v>377</v>
      </c>
      <c r="B116" s="37" t="s">
        <v>210</v>
      </c>
      <c r="C116" s="129" t="s">
        <v>378</v>
      </c>
      <c r="D116" s="130">
        <v>73800</v>
      </c>
      <c r="E116" s="130">
        <v>0</v>
      </c>
      <c r="F116" s="127">
        <f t="shared" si="0"/>
        <v>73800</v>
      </c>
    </row>
    <row r="117" spans="1:6" ht="30">
      <c r="A117" s="136" t="s">
        <v>352</v>
      </c>
      <c r="B117" s="37" t="s">
        <v>210</v>
      </c>
      <c r="C117" s="129" t="s">
        <v>379</v>
      </c>
      <c r="D117" s="130">
        <f aca="true" t="shared" si="36" ref="D117:D122">D118</f>
        <v>76200</v>
      </c>
      <c r="E117" s="130">
        <f aca="true" t="shared" si="37" ref="E117:E122">E118</f>
        <v>0</v>
      </c>
      <c r="F117" s="127">
        <f t="shared" si="0"/>
        <v>76200</v>
      </c>
    </row>
    <row r="118" spans="1:6" ht="60">
      <c r="A118" s="136" t="s">
        <v>380</v>
      </c>
      <c r="B118" s="37" t="s">
        <v>210</v>
      </c>
      <c r="C118" s="129" t="s">
        <v>381</v>
      </c>
      <c r="D118" s="130">
        <f t="shared" si="36"/>
        <v>76200</v>
      </c>
      <c r="E118" s="130">
        <f t="shared" si="37"/>
        <v>0</v>
      </c>
      <c r="F118" s="127">
        <f t="shared" si="0"/>
        <v>76200</v>
      </c>
    </row>
    <row r="119" spans="1:6" ht="45">
      <c r="A119" s="136" t="s">
        <v>382</v>
      </c>
      <c r="B119" s="37" t="s">
        <v>210</v>
      </c>
      <c r="C119" s="129" t="s">
        <v>383</v>
      </c>
      <c r="D119" s="130">
        <f t="shared" si="36"/>
        <v>76200</v>
      </c>
      <c r="E119" s="130">
        <f t="shared" si="37"/>
        <v>0</v>
      </c>
      <c r="F119" s="127">
        <f t="shared" si="0"/>
        <v>76200</v>
      </c>
    </row>
    <row r="120" spans="1:6" ht="30">
      <c r="A120" s="136" t="s">
        <v>264</v>
      </c>
      <c r="B120" s="37" t="s">
        <v>210</v>
      </c>
      <c r="C120" s="129" t="s">
        <v>384</v>
      </c>
      <c r="D120" s="130">
        <f t="shared" si="36"/>
        <v>76200</v>
      </c>
      <c r="E120" s="130">
        <f t="shared" si="37"/>
        <v>0</v>
      </c>
      <c r="F120" s="127">
        <f t="shared" si="0"/>
        <v>76200</v>
      </c>
    </row>
    <row r="121" spans="1:6" ht="20.25">
      <c r="A121" s="136" t="s">
        <v>256</v>
      </c>
      <c r="B121" s="37" t="s">
        <v>210</v>
      </c>
      <c r="C121" s="129" t="s">
        <v>385</v>
      </c>
      <c r="D121" s="130">
        <f t="shared" si="36"/>
        <v>76200</v>
      </c>
      <c r="E121" s="130">
        <f t="shared" si="37"/>
        <v>0</v>
      </c>
      <c r="F121" s="127">
        <f t="shared" si="0"/>
        <v>76200</v>
      </c>
    </row>
    <row r="122" spans="1:6" ht="20.25">
      <c r="A122" s="136" t="s">
        <v>375</v>
      </c>
      <c r="B122" s="37" t="s">
        <v>210</v>
      </c>
      <c r="C122" s="129" t="s">
        <v>386</v>
      </c>
      <c r="D122" s="130">
        <f t="shared" si="36"/>
        <v>76200</v>
      </c>
      <c r="E122" s="130">
        <f t="shared" si="37"/>
        <v>0</v>
      </c>
      <c r="F122" s="127">
        <f t="shared" si="0"/>
        <v>76200</v>
      </c>
    </row>
    <row r="123" spans="1:6" ht="20.25">
      <c r="A123" s="136" t="s">
        <v>377</v>
      </c>
      <c r="B123" s="37" t="s">
        <v>210</v>
      </c>
      <c r="C123" s="129" t="s">
        <v>387</v>
      </c>
      <c r="D123" s="130">
        <v>76200</v>
      </c>
      <c r="E123" s="130">
        <v>0</v>
      </c>
      <c r="F123" s="127">
        <f t="shared" si="0"/>
        <v>76200</v>
      </c>
    </row>
    <row r="124" spans="1:6" ht="30">
      <c r="A124" s="136" t="s">
        <v>388</v>
      </c>
      <c r="B124" s="37" t="s">
        <v>210</v>
      </c>
      <c r="C124" s="129" t="s">
        <v>389</v>
      </c>
      <c r="D124" s="130">
        <f aca="true" t="shared" si="38" ref="D124:D129">D125</f>
        <v>25000</v>
      </c>
      <c r="E124" s="130">
        <f aca="true" t="shared" si="39" ref="E124:E129">E125</f>
        <v>0</v>
      </c>
      <c r="F124" s="127">
        <f t="shared" si="0"/>
        <v>25000</v>
      </c>
    </row>
    <row r="125" spans="1:6" ht="20.25">
      <c r="A125" s="136" t="s">
        <v>284</v>
      </c>
      <c r="B125" s="37" t="s">
        <v>210</v>
      </c>
      <c r="C125" s="129" t="s">
        <v>390</v>
      </c>
      <c r="D125" s="130">
        <f t="shared" si="38"/>
        <v>25000</v>
      </c>
      <c r="E125" s="130">
        <f t="shared" si="39"/>
        <v>0</v>
      </c>
      <c r="F125" s="127">
        <f t="shared" si="0"/>
        <v>25000</v>
      </c>
    </row>
    <row r="126" spans="1:6" ht="114" customHeight="1">
      <c r="A126" s="136" t="s">
        <v>391</v>
      </c>
      <c r="B126" s="37" t="s">
        <v>210</v>
      </c>
      <c r="C126" s="129" t="s">
        <v>392</v>
      </c>
      <c r="D126" s="130">
        <f t="shared" si="38"/>
        <v>25000</v>
      </c>
      <c r="E126" s="130">
        <f t="shared" si="39"/>
        <v>0</v>
      </c>
      <c r="F126" s="127">
        <f t="shared" si="0"/>
        <v>25000</v>
      </c>
    </row>
    <row r="127" spans="1:6" ht="20.25">
      <c r="A127" s="136" t="s">
        <v>155</v>
      </c>
      <c r="B127" s="37" t="s">
        <v>210</v>
      </c>
      <c r="C127" s="129" t="s">
        <v>393</v>
      </c>
      <c r="D127" s="130">
        <f t="shared" si="38"/>
        <v>25000</v>
      </c>
      <c r="E127" s="130">
        <f t="shared" si="39"/>
        <v>0</v>
      </c>
      <c r="F127" s="127">
        <f t="shared" si="0"/>
        <v>25000</v>
      </c>
    </row>
    <row r="128" spans="1:6" ht="20.25">
      <c r="A128" s="136" t="s">
        <v>256</v>
      </c>
      <c r="B128" s="37" t="s">
        <v>210</v>
      </c>
      <c r="C128" s="129" t="s">
        <v>394</v>
      </c>
      <c r="D128" s="130">
        <f t="shared" si="38"/>
        <v>25000</v>
      </c>
      <c r="E128" s="130">
        <f t="shared" si="39"/>
        <v>0</v>
      </c>
      <c r="F128" s="127">
        <f t="shared" si="0"/>
        <v>25000</v>
      </c>
    </row>
    <row r="129" spans="1:6" ht="20.25">
      <c r="A129" s="136" t="s">
        <v>300</v>
      </c>
      <c r="B129" s="37" t="s">
        <v>210</v>
      </c>
      <c r="C129" s="129" t="s">
        <v>395</v>
      </c>
      <c r="D129" s="130">
        <f t="shared" si="38"/>
        <v>25000</v>
      </c>
      <c r="E129" s="130">
        <f t="shared" si="39"/>
        <v>0</v>
      </c>
      <c r="F129" s="127">
        <f t="shared" si="0"/>
        <v>25000</v>
      </c>
    </row>
    <row r="130" spans="1:6" ht="31.5" customHeight="1">
      <c r="A130" s="136" t="s">
        <v>302</v>
      </c>
      <c r="B130" s="37" t="s">
        <v>210</v>
      </c>
      <c r="C130" s="129" t="s">
        <v>396</v>
      </c>
      <c r="D130" s="130">
        <v>25000</v>
      </c>
      <c r="E130" s="130"/>
      <c r="F130" s="127">
        <f t="shared" si="0"/>
        <v>25000</v>
      </c>
    </row>
    <row r="131" spans="1:6" ht="24" customHeight="1">
      <c r="A131" s="136" t="s">
        <v>397</v>
      </c>
      <c r="B131" s="37" t="s">
        <v>210</v>
      </c>
      <c r="C131" s="129" t="s">
        <v>398</v>
      </c>
      <c r="D131" s="130">
        <f>D140+D132</f>
        <v>2098900</v>
      </c>
      <c r="E131" s="130">
        <f>E140</f>
        <v>271411.22</v>
      </c>
      <c r="F131" s="127">
        <f t="shared" si="0"/>
        <v>1827488.78</v>
      </c>
    </row>
    <row r="132" spans="1:6" ht="24" customHeight="1">
      <c r="A132" s="136" t="s">
        <v>399</v>
      </c>
      <c r="B132" s="37" t="s">
        <v>210</v>
      </c>
      <c r="C132" s="129" t="s">
        <v>400</v>
      </c>
      <c r="D132" s="130">
        <f aca="true" t="shared" si="40" ref="D132:D138">D133</f>
        <v>1057500</v>
      </c>
      <c r="E132" s="130">
        <f aca="true" t="shared" si="41" ref="E132:E138">E133</f>
        <v>0</v>
      </c>
      <c r="F132" s="127">
        <f t="shared" si="0"/>
        <v>1057500</v>
      </c>
    </row>
    <row r="133" spans="1:6" ht="24" customHeight="1">
      <c r="A133" s="136" t="s">
        <v>284</v>
      </c>
      <c r="B133" s="37" t="s">
        <v>210</v>
      </c>
      <c r="C133" s="129" t="s">
        <v>401</v>
      </c>
      <c r="D133" s="130">
        <f t="shared" si="40"/>
        <v>1057500</v>
      </c>
      <c r="E133" s="130">
        <f t="shared" si="41"/>
        <v>0</v>
      </c>
      <c r="F133" s="127">
        <f t="shared" si="0"/>
        <v>1057500</v>
      </c>
    </row>
    <row r="134" spans="1:6" ht="75.75" customHeight="1">
      <c r="A134" s="136" t="s">
        <v>402</v>
      </c>
      <c r="B134" s="37" t="s">
        <v>210</v>
      </c>
      <c r="C134" s="129" t="s">
        <v>403</v>
      </c>
      <c r="D134" s="130">
        <f t="shared" si="40"/>
        <v>1057500</v>
      </c>
      <c r="E134" s="130">
        <f t="shared" si="41"/>
        <v>0</v>
      </c>
      <c r="F134" s="127">
        <f t="shared" si="0"/>
        <v>1057500</v>
      </c>
    </row>
    <row r="135" spans="1:6" ht="126" customHeight="1">
      <c r="A135" s="136" t="s">
        <v>404</v>
      </c>
      <c r="B135" s="37" t="s">
        <v>210</v>
      </c>
      <c r="C135" s="129" t="s">
        <v>405</v>
      </c>
      <c r="D135" s="130">
        <f t="shared" si="40"/>
        <v>1057500</v>
      </c>
      <c r="E135" s="130">
        <f t="shared" si="41"/>
        <v>0</v>
      </c>
      <c r="F135" s="127">
        <f t="shared" si="0"/>
        <v>1057500</v>
      </c>
    </row>
    <row r="136" spans="1:6" ht="61.5" customHeight="1">
      <c r="A136" s="136" t="s">
        <v>406</v>
      </c>
      <c r="B136" s="37" t="s">
        <v>210</v>
      </c>
      <c r="C136" s="129" t="s">
        <v>407</v>
      </c>
      <c r="D136" s="130">
        <f t="shared" si="40"/>
        <v>1057500</v>
      </c>
      <c r="E136" s="130">
        <f t="shared" si="41"/>
        <v>0</v>
      </c>
      <c r="F136" s="127">
        <f t="shared" si="0"/>
        <v>1057500</v>
      </c>
    </row>
    <row r="137" spans="1:6" ht="24" customHeight="1">
      <c r="A137" s="136" t="s">
        <v>256</v>
      </c>
      <c r="B137" s="37" t="s">
        <v>210</v>
      </c>
      <c r="C137" s="129" t="s">
        <v>408</v>
      </c>
      <c r="D137" s="130">
        <f t="shared" si="40"/>
        <v>1057500</v>
      </c>
      <c r="E137" s="130">
        <f t="shared" si="41"/>
        <v>0</v>
      </c>
      <c r="F137" s="127">
        <f t="shared" si="0"/>
        <v>1057500</v>
      </c>
    </row>
    <row r="138" spans="1:6" ht="24" customHeight="1">
      <c r="A138" s="136" t="s">
        <v>409</v>
      </c>
      <c r="B138" s="37" t="s">
        <v>210</v>
      </c>
      <c r="C138" s="129" t="s">
        <v>410</v>
      </c>
      <c r="D138" s="130">
        <f t="shared" si="40"/>
        <v>1057500</v>
      </c>
      <c r="E138" s="130">
        <f t="shared" si="41"/>
        <v>0</v>
      </c>
      <c r="F138" s="127">
        <f t="shared" si="0"/>
        <v>1057500</v>
      </c>
    </row>
    <row r="139" spans="1:6" ht="48.75" customHeight="1">
      <c r="A139" s="136" t="s">
        <v>411</v>
      </c>
      <c r="B139" s="37" t="s">
        <v>210</v>
      </c>
      <c r="C139" s="129" t="s">
        <v>412</v>
      </c>
      <c r="D139" s="130">
        <v>1057500</v>
      </c>
      <c r="E139" s="130">
        <v>0</v>
      </c>
      <c r="F139" s="127">
        <f t="shared" si="0"/>
        <v>1057500</v>
      </c>
    </row>
    <row r="140" spans="1:6" ht="20.25">
      <c r="A140" s="136" t="s">
        <v>413</v>
      </c>
      <c r="B140" s="37" t="s">
        <v>210</v>
      </c>
      <c r="C140" s="129" t="s">
        <v>414</v>
      </c>
      <c r="D140" s="130">
        <f>D141+D147</f>
        <v>1041400</v>
      </c>
      <c r="E140" s="130">
        <f>E141+E147</f>
        <v>271411.22</v>
      </c>
      <c r="F140" s="127">
        <f t="shared" si="0"/>
        <v>769988.78</v>
      </c>
    </row>
    <row r="141" spans="1:6" ht="20.25">
      <c r="A141" s="136" t="s">
        <v>369</v>
      </c>
      <c r="B141" s="37" t="s">
        <v>210</v>
      </c>
      <c r="C141" s="129" t="s">
        <v>415</v>
      </c>
      <c r="D141" s="130">
        <f aca="true" t="shared" si="42" ref="D141:D145">D142</f>
        <v>0</v>
      </c>
      <c r="E141" s="130">
        <f aca="true" t="shared" si="43" ref="E141:E145">E142</f>
        <v>0</v>
      </c>
      <c r="F141" s="127">
        <f t="shared" si="0"/>
        <v>0</v>
      </c>
    </row>
    <row r="142" spans="1:6" ht="60">
      <c r="A142" s="136" t="s">
        <v>371</v>
      </c>
      <c r="B142" s="37" t="s">
        <v>210</v>
      </c>
      <c r="C142" s="129" t="s">
        <v>416</v>
      </c>
      <c r="D142" s="130">
        <f t="shared" si="42"/>
        <v>0</v>
      </c>
      <c r="E142" s="130">
        <f t="shared" si="43"/>
        <v>0</v>
      </c>
      <c r="F142" s="127">
        <f t="shared" si="0"/>
        <v>0</v>
      </c>
    </row>
    <row r="143" spans="1:6" ht="30">
      <c r="A143" s="136" t="s">
        <v>264</v>
      </c>
      <c r="B143" s="37" t="s">
        <v>210</v>
      </c>
      <c r="C143" s="129" t="s">
        <v>417</v>
      </c>
      <c r="D143" s="130">
        <f t="shared" si="42"/>
        <v>0</v>
      </c>
      <c r="E143" s="130">
        <f t="shared" si="43"/>
        <v>0</v>
      </c>
      <c r="F143" s="127">
        <f t="shared" si="0"/>
        <v>0</v>
      </c>
    </row>
    <row r="144" spans="1:6" ht="20.25">
      <c r="A144" s="136" t="s">
        <v>222</v>
      </c>
      <c r="B144" s="37" t="s">
        <v>210</v>
      </c>
      <c r="C144" s="129" t="s">
        <v>418</v>
      </c>
      <c r="D144" s="130">
        <f t="shared" si="42"/>
        <v>0</v>
      </c>
      <c r="E144" s="130">
        <f t="shared" si="43"/>
        <v>0</v>
      </c>
      <c r="F144" s="127">
        <f t="shared" si="0"/>
        <v>0</v>
      </c>
    </row>
    <row r="145" spans="1:6" ht="20.25">
      <c r="A145" s="136" t="s">
        <v>375</v>
      </c>
      <c r="B145" s="37" t="s">
        <v>210</v>
      </c>
      <c r="C145" s="129" t="s">
        <v>419</v>
      </c>
      <c r="D145" s="130">
        <f t="shared" si="42"/>
        <v>0</v>
      </c>
      <c r="E145" s="130">
        <f t="shared" si="43"/>
        <v>0</v>
      </c>
      <c r="F145" s="127">
        <f t="shared" si="0"/>
        <v>0</v>
      </c>
    </row>
    <row r="146" spans="1:6" ht="20.25">
      <c r="A146" s="136" t="s">
        <v>377</v>
      </c>
      <c r="B146" s="37" t="s">
        <v>210</v>
      </c>
      <c r="C146" s="129" t="s">
        <v>420</v>
      </c>
      <c r="D146" s="130">
        <v>0</v>
      </c>
      <c r="E146" s="130">
        <v>0</v>
      </c>
      <c r="F146" s="127">
        <f t="shared" si="0"/>
        <v>0</v>
      </c>
    </row>
    <row r="147" spans="1:6" ht="30">
      <c r="A147" s="136" t="s">
        <v>352</v>
      </c>
      <c r="B147" s="37" t="s">
        <v>210</v>
      </c>
      <c r="C147" s="129" t="s">
        <v>421</v>
      </c>
      <c r="D147" s="130">
        <f>D148</f>
        <v>1041400</v>
      </c>
      <c r="E147" s="130">
        <f>E148</f>
        <v>271411.22</v>
      </c>
      <c r="F147" s="127">
        <f t="shared" si="0"/>
        <v>769988.78</v>
      </c>
    </row>
    <row r="148" spans="1:6" ht="62.25" customHeight="1">
      <c r="A148" s="145" t="s">
        <v>422</v>
      </c>
      <c r="B148" s="37" t="s">
        <v>210</v>
      </c>
      <c r="C148" s="129" t="s">
        <v>423</v>
      </c>
      <c r="D148" s="130">
        <f>D149+D156+D161</f>
        <v>1041400</v>
      </c>
      <c r="E148" s="130">
        <f>E149+E156+E161</f>
        <v>271411.22</v>
      </c>
      <c r="F148" s="127">
        <f t="shared" si="0"/>
        <v>769988.78</v>
      </c>
    </row>
    <row r="149" spans="1:6" ht="20.25">
      <c r="A149" s="136" t="s">
        <v>424</v>
      </c>
      <c r="B149" s="37" t="s">
        <v>210</v>
      </c>
      <c r="C149" s="129" t="s">
        <v>425</v>
      </c>
      <c r="D149" s="130">
        <f>D150</f>
        <v>732400</v>
      </c>
      <c r="E149" s="130">
        <f>E150</f>
        <v>135384.29</v>
      </c>
      <c r="F149" s="127">
        <f t="shared" si="0"/>
        <v>597015.71</v>
      </c>
    </row>
    <row r="150" spans="1:6" ht="30">
      <c r="A150" s="136" t="s">
        <v>264</v>
      </c>
      <c r="B150" s="37" t="s">
        <v>210</v>
      </c>
      <c r="C150" s="129" t="s">
        <v>426</v>
      </c>
      <c r="D150" s="130">
        <f>D151+D154</f>
        <v>732400</v>
      </c>
      <c r="E150" s="130">
        <f>E151+E154</f>
        <v>135384.29</v>
      </c>
      <c r="F150" s="127">
        <f t="shared" si="0"/>
        <v>597015.71</v>
      </c>
    </row>
    <row r="151" spans="1:6" ht="20.25">
      <c r="A151" s="136" t="s">
        <v>256</v>
      </c>
      <c r="B151" s="37" t="s">
        <v>210</v>
      </c>
      <c r="C151" s="129" t="s">
        <v>427</v>
      </c>
      <c r="D151" s="130">
        <f aca="true" t="shared" si="44" ref="D151:D152">D152</f>
        <v>727400</v>
      </c>
      <c r="E151" s="130">
        <f aca="true" t="shared" si="45" ref="E151:E152">E152</f>
        <v>131864.29</v>
      </c>
      <c r="F151" s="127">
        <f t="shared" si="0"/>
        <v>595535.71</v>
      </c>
    </row>
    <row r="152" spans="1:6" ht="20.25">
      <c r="A152" s="136" t="s">
        <v>358</v>
      </c>
      <c r="B152" s="37" t="s">
        <v>210</v>
      </c>
      <c r="C152" s="129" t="s">
        <v>428</v>
      </c>
      <c r="D152" s="130">
        <f t="shared" si="44"/>
        <v>727400</v>
      </c>
      <c r="E152" s="130">
        <f t="shared" si="45"/>
        <v>131864.29</v>
      </c>
      <c r="F152" s="127">
        <f t="shared" si="0"/>
        <v>595535.71</v>
      </c>
    </row>
    <row r="153" spans="1:6" ht="20.25">
      <c r="A153" s="136" t="s">
        <v>268</v>
      </c>
      <c r="B153" s="37" t="s">
        <v>210</v>
      </c>
      <c r="C153" s="129" t="s">
        <v>429</v>
      </c>
      <c r="D153" s="130">
        <v>727400</v>
      </c>
      <c r="E153" s="130">
        <v>131864.29</v>
      </c>
      <c r="F153" s="127">
        <f t="shared" si="0"/>
        <v>595535.71</v>
      </c>
    </row>
    <row r="154" spans="1:6" ht="20.25">
      <c r="A154" s="136" t="s">
        <v>271</v>
      </c>
      <c r="B154" s="37" t="s">
        <v>210</v>
      </c>
      <c r="C154" s="129" t="s">
        <v>430</v>
      </c>
      <c r="D154" s="130">
        <f>D155</f>
        <v>5000</v>
      </c>
      <c r="E154" s="130">
        <f>E155</f>
        <v>3520</v>
      </c>
      <c r="F154" s="127">
        <f t="shared" si="0"/>
        <v>1480</v>
      </c>
    </row>
    <row r="155" spans="1:6" ht="20.25">
      <c r="A155" s="136" t="s">
        <v>273</v>
      </c>
      <c r="B155" s="37" t="s">
        <v>210</v>
      </c>
      <c r="C155" s="129" t="s">
        <v>431</v>
      </c>
      <c r="D155" s="130">
        <v>5000</v>
      </c>
      <c r="E155" s="130">
        <v>3520</v>
      </c>
      <c r="F155" s="127">
        <f t="shared" si="0"/>
        <v>1480</v>
      </c>
    </row>
    <row r="156" spans="1:9" ht="52.5" customHeight="1">
      <c r="A156" s="136" t="s">
        <v>382</v>
      </c>
      <c r="B156" s="37" t="s">
        <v>210</v>
      </c>
      <c r="C156" s="129" t="s">
        <v>432</v>
      </c>
      <c r="D156" s="130">
        <f aca="true" t="shared" si="46" ref="D156:D159">D157</f>
        <v>0</v>
      </c>
      <c r="E156" s="130">
        <f aca="true" t="shared" si="47" ref="E156:E159">E157</f>
        <v>0</v>
      </c>
      <c r="F156" s="127">
        <f t="shared" si="0"/>
        <v>0</v>
      </c>
      <c r="I156" t="s">
        <v>198</v>
      </c>
    </row>
    <row r="157" spans="1:6" ht="30">
      <c r="A157" s="136" t="s">
        <v>264</v>
      </c>
      <c r="B157" s="37" t="s">
        <v>210</v>
      </c>
      <c r="C157" s="129" t="s">
        <v>433</v>
      </c>
      <c r="D157" s="130">
        <f t="shared" si="46"/>
        <v>0</v>
      </c>
      <c r="E157" s="130">
        <f t="shared" si="47"/>
        <v>0</v>
      </c>
      <c r="F157" s="127">
        <f t="shared" si="0"/>
        <v>0</v>
      </c>
    </row>
    <row r="158" spans="1:6" ht="20.25">
      <c r="A158" s="136" t="s">
        <v>256</v>
      </c>
      <c r="B158" s="37" t="s">
        <v>210</v>
      </c>
      <c r="C158" s="129" t="s">
        <v>434</v>
      </c>
      <c r="D158" s="130">
        <f t="shared" si="46"/>
        <v>0</v>
      </c>
      <c r="E158" s="130">
        <f t="shared" si="47"/>
        <v>0</v>
      </c>
      <c r="F158" s="127">
        <f t="shared" si="0"/>
        <v>0</v>
      </c>
    </row>
    <row r="159" spans="1:6" ht="20.25">
      <c r="A159" s="136" t="s">
        <v>358</v>
      </c>
      <c r="B159" s="37" t="s">
        <v>210</v>
      </c>
      <c r="C159" s="129" t="s">
        <v>435</v>
      </c>
      <c r="D159" s="130">
        <f t="shared" si="46"/>
        <v>0</v>
      </c>
      <c r="E159" s="130">
        <f t="shared" si="47"/>
        <v>0</v>
      </c>
      <c r="F159" s="127">
        <f t="shared" si="0"/>
        <v>0</v>
      </c>
    </row>
    <row r="160" spans="1:6" ht="20.25">
      <c r="A160" s="136" t="s">
        <v>377</v>
      </c>
      <c r="B160" s="37" t="s">
        <v>210</v>
      </c>
      <c r="C160" s="129" t="s">
        <v>436</v>
      </c>
      <c r="D160" s="130">
        <v>0</v>
      </c>
      <c r="E160" s="130">
        <v>0</v>
      </c>
      <c r="F160" s="127">
        <f t="shared" si="0"/>
        <v>0</v>
      </c>
    </row>
    <row r="161" spans="1:6" ht="30">
      <c r="A161" s="136" t="s">
        <v>437</v>
      </c>
      <c r="B161" s="37" t="s">
        <v>210</v>
      </c>
      <c r="C161" s="129" t="s">
        <v>438</v>
      </c>
      <c r="D161" s="130">
        <f aca="true" t="shared" si="48" ref="D161:D162">D162</f>
        <v>309000</v>
      </c>
      <c r="E161" s="130">
        <f aca="true" t="shared" si="49" ref="E161:E163">E162</f>
        <v>136026.93</v>
      </c>
      <c r="F161" s="127">
        <f t="shared" si="0"/>
        <v>172973.07</v>
      </c>
    </row>
    <row r="162" spans="1:6" ht="30">
      <c r="A162" s="136" t="s">
        <v>264</v>
      </c>
      <c r="B162" s="37" t="s">
        <v>210</v>
      </c>
      <c r="C162" s="129" t="s">
        <v>439</v>
      </c>
      <c r="D162" s="130">
        <f t="shared" si="48"/>
        <v>309000</v>
      </c>
      <c r="E162" s="130">
        <f t="shared" si="49"/>
        <v>136026.93</v>
      </c>
      <c r="F162" s="127">
        <f t="shared" si="0"/>
        <v>172973.07</v>
      </c>
    </row>
    <row r="163" spans="1:6" ht="20.25">
      <c r="A163" s="136" t="s">
        <v>256</v>
      </c>
      <c r="B163" s="37" t="s">
        <v>210</v>
      </c>
      <c r="C163" s="129" t="s">
        <v>440</v>
      </c>
      <c r="D163" s="130">
        <f>D164+D165</f>
        <v>309000</v>
      </c>
      <c r="E163" s="130">
        <f t="shared" si="49"/>
        <v>136026.93</v>
      </c>
      <c r="F163" s="127">
        <f t="shared" si="0"/>
        <v>172973.07</v>
      </c>
    </row>
    <row r="164" spans="1:6" ht="20.25">
      <c r="A164" s="136" t="s">
        <v>358</v>
      </c>
      <c r="B164" s="37" t="s">
        <v>210</v>
      </c>
      <c r="C164" s="129" t="s">
        <v>441</v>
      </c>
      <c r="D164" s="130">
        <v>150000</v>
      </c>
      <c r="E164" s="130">
        <f>E165+E166</f>
        <v>136026.93</v>
      </c>
      <c r="F164" s="127">
        <f t="shared" si="0"/>
        <v>13973.070000000007</v>
      </c>
    </row>
    <row r="165" spans="1:6" ht="20.25">
      <c r="A165" s="136" t="s">
        <v>377</v>
      </c>
      <c r="B165" s="37" t="s">
        <v>210</v>
      </c>
      <c r="C165" s="129" t="s">
        <v>442</v>
      </c>
      <c r="D165" s="130">
        <v>159000</v>
      </c>
      <c r="E165" s="130">
        <v>55496.93</v>
      </c>
      <c r="F165" s="127">
        <f t="shared" si="0"/>
        <v>103503.07</v>
      </c>
    </row>
    <row r="166" spans="1:6" ht="20.25">
      <c r="A166" s="136" t="s">
        <v>262</v>
      </c>
      <c r="B166" s="37" t="s">
        <v>210</v>
      </c>
      <c r="C166" s="129" t="s">
        <v>443</v>
      </c>
      <c r="D166" s="130">
        <v>150000</v>
      </c>
      <c r="E166" s="130">
        <v>80530</v>
      </c>
      <c r="F166" s="127">
        <f t="shared" si="0"/>
        <v>69470</v>
      </c>
    </row>
    <row r="167" spans="1:6" ht="20.25">
      <c r="A167" s="136" t="s">
        <v>444</v>
      </c>
      <c r="B167" s="37" t="s">
        <v>210</v>
      </c>
      <c r="C167" s="129" t="s">
        <v>445</v>
      </c>
      <c r="D167" s="130">
        <f aca="true" t="shared" si="50" ref="D167:D169">D168</f>
        <v>1735200</v>
      </c>
      <c r="E167" s="130">
        <f aca="true" t="shared" si="51" ref="E167:E168">E168</f>
        <v>700361.3099999999</v>
      </c>
      <c r="F167" s="127">
        <f t="shared" si="0"/>
        <v>1034838.6900000001</v>
      </c>
    </row>
    <row r="168" spans="1:6" ht="20.25">
      <c r="A168" s="136" t="s">
        <v>446</v>
      </c>
      <c r="B168" s="37" t="s">
        <v>210</v>
      </c>
      <c r="C168" s="129" t="s">
        <v>447</v>
      </c>
      <c r="D168" s="130">
        <f t="shared" si="50"/>
        <v>1735200</v>
      </c>
      <c r="E168" s="130">
        <f t="shared" si="51"/>
        <v>700361.3099999999</v>
      </c>
      <c r="F168" s="127">
        <f t="shared" si="0"/>
        <v>1034838.6900000001</v>
      </c>
    </row>
    <row r="169" spans="1:6" ht="20.25">
      <c r="A169" s="136"/>
      <c r="B169" s="37" t="s">
        <v>210</v>
      </c>
      <c r="C169" s="129" t="s">
        <v>448</v>
      </c>
      <c r="D169" s="130">
        <f t="shared" si="50"/>
        <v>1735200</v>
      </c>
      <c r="E169" s="130">
        <f>E170+E178</f>
        <v>700361.3099999999</v>
      </c>
      <c r="F169" s="127">
        <f t="shared" si="0"/>
        <v>1034838.6900000001</v>
      </c>
    </row>
    <row r="170" spans="1:6" ht="66.75" customHeight="1">
      <c r="A170" s="136" t="s">
        <v>449</v>
      </c>
      <c r="B170" s="37" t="s">
        <v>210</v>
      </c>
      <c r="C170" s="129" t="s">
        <v>450</v>
      </c>
      <c r="D170" s="130">
        <f>D171+D176</f>
        <v>1735200</v>
      </c>
      <c r="E170" s="130">
        <f aca="true" t="shared" si="52" ref="E170:E171">E172</f>
        <v>576871.47</v>
      </c>
      <c r="F170" s="127">
        <f t="shared" si="0"/>
        <v>1158328.53</v>
      </c>
    </row>
    <row r="171" spans="1:6" ht="66.75" customHeight="1">
      <c r="A171" s="136" t="s">
        <v>451</v>
      </c>
      <c r="B171" s="37" t="s">
        <v>210</v>
      </c>
      <c r="C171" s="129" t="s">
        <v>452</v>
      </c>
      <c r="D171" s="130">
        <f>D173</f>
        <v>1330500</v>
      </c>
      <c r="E171" s="130">
        <f t="shared" si="52"/>
        <v>576871.47</v>
      </c>
      <c r="F171" s="127">
        <f t="shared" si="0"/>
        <v>753628.53</v>
      </c>
    </row>
    <row r="172" spans="1:6" ht="63" customHeight="1">
      <c r="A172" s="145" t="s">
        <v>453</v>
      </c>
      <c r="B172" s="37" t="s">
        <v>210</v>
      </c>
      <c r="C172" s="129" t="s">
        <v>454</v>
      </c>
      <c r="D172" s="130">
        <f aca="true" t="shared" si="53" ref="D172:D173">D173</f>
        <v>1330500</v>
      </c>
      <c r="E172" s="130">
        <f aca="true" t="shared" si="54" ref="E172:E174">E173</f>
        <v>576871.47</v>
      </c>
      <c r="F172" s="127">
        <f t="shared" si="0"/>
        <v>753628.53</v>
      </c>
    </row>
    <row r="173" spans="1:6" ht="20.25">
      <c r="A173" s="136" t="s">
        <v>256</v>
      </c>
      <c r="B173" s="37" t="s">
        <v>210</v>
      </c>
      <c r="C173" s="129" t="s">
        <v>455</v>
      </c>
      <c r="D173" s="130">
        <f t="shared" si="53"/>
        <v>1330500</v>
      </c>
      <c r="E173" s="130">
        <f t="shared" si="54"/>
        <v>576871.47</v>
      </c>
      <c r="F173" s="127">
        <f aca="true" t="shared" si="55" ref="F173:F174">E173</f>
        <v>576871.47</v>
      </c>
    </row>
    <row r="174" spans="1:6" ht="20.25">
      <c r="A174" s="136" t="s">
        <v>409</v>
      </c>
      <c r="B174" s="37" t="s">
        <v>210</v>
      </c>
      <c r="C174" s="129" t="s">
        <v>456</v>
      </c>
      <c r="D174" s="130">
        <v>1330500</v>
      </c>
      <c r="E174" s="130">
        <f t="shared" si="54"/>
        <v>576871.47</v>
      </c>
      <c r="F174" s="127">
        <f t="shared" si="55"/>
        <v>576871.47</v>
      </c>
    </row>
    <row r="175" spans="1:6" ht="30">
      <c r="A175" s="136" t="s">
        <v>457</v>
      </c>
      <c r="B175" s="37" t="s">
        <v>210</v>
      </c>
      <c r="C175" s="129" t="s">
        <v>458</v>
      </c>
      <c r="D175" s="130">
        <v>1330500</v>
      </c>
      <c r="E175" s="130">
        <v>576871.47</v>
      </c>
      <c r="F175" s="127">
        <f aca="true" t="shared" si="56" ref="F175:F177">D175-E175</f>
        <v>753628.53</v>
      </c>
    </row>
    <row r="176" spans="1:6" ht="85.5" customHeight="1">
      <c r="A176" s="135" t="s">
        <v>459</v>
      </c>
      <c r="B176" s="37" t="s">
        <v>210</v>
      </c>
      <c r="C176" s="129" t="s">
        <v>460</v>
      </c>
      <c r="D176" s="130">
        <f>D178</f>
        <v>404700</v>
      </c>
      <c r="E176" s="130">
        <f>E178</f>
        <v>123489.84</v>
      </c>
      <c r="F176" s="127">
        <f t="shared" si="56"/>
        <v>281210.16000000003</v>
      </c>
    </row>
    <row r="177" spans="1:6" ht="75">
      <c r="A177" s="136" t="s">
        <v>461</v>
      </c>
      <c r="B177" s="37" t="s">
        <v>210</v>
      </c>
      <c r="C177" s="129" t="s">
        <v>462</v>
      </c>
      <c r="D177" s="130">
        <f aca="true" t="shared" si="57" ref="D177:D178">D178</f>
        <v>404700</v>
      </c>
      <c r="E177" s="130">
        <f aca="true" t="shared" si="58" ref="E177:E179">E178</f>
        <v>123489.84</v>
      </c>
      <c r="F177" s="127">
        <f t="shared" si="56"/>
        <v>281210.16000000003</v>
      </c>
    </row>
    <row r="178" spans="1:6" ht="20.25">
      <c r="A178" s="136" t="s">
        <v>256</v>
      </c>
      <c r="B178" s="37" t="s">
        <v>210</v>
      </c>
      <c r="C178" s="129" t="s">
        <v>463</v>
      </c>
      <c r="D178" s="130">
        <f t="shared" si="57"/>
        <v>404700</v>
      </c>
      <c r="E178" s="130">
        <f t="shared" si="58"/>
        <v>123489.84</v>
      </c>
      <c r="F178" s="127">
        <f aca="true" t="shared" si="59" ref="F178:F179">E178</f>
        <v>123489.84</v>
      </c>
    </row>
    <row r="179" spans="1:6" ht="20.25">
      <c r="A179" s="136" t="s">
        <v>409</v>
      </c>
      <c r="B179" s="37" t="s">
        <v>210</v>
      </c>
      <c r="C179" s="129" t="s">
        <v>464</v>
      </c>
      <c r="D179" s="130">
        <v>404700</v>
      </c>
      <c r="E179" s="130">
        <f t="shared" si="58"/>
        <v>123489.84</v>
      </c>
      <c r="F179" s="127">
        <f t="shared" si="59"/>
        <v>123489.84</v>
      </c>
    </row>
    <row r="180" spans="1:20" ht="30">
      <c r="A180" s="136" t="s">
        <v>457</v>
      </c>
      <c r="B180" s="37" t="s">
        <v>210</v>
      </c>
      <c r="C180" s="129" t="s">
        <v>465</v>
      </c>
      <c r="D180" s="130">
        <v>404700</v>
      </c>
      <c r="E180" s="130">
        <v>123489.84</v>
      </c>
      <c r="F180" s="127">
        <f aca="true" t="shared" si="60" ref="F180:F189">D180-E180</f>
        <v>281210.16000000003</v>
      </c>
      <c r="G180" s="146"/>
      <c r="H180" s="147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</row>
    <row r="181" spans="1:6" ht="20.25">
      <c r="A181" s="123" t="s">
        <v>466</v>
      </c>
      <c r="B181" s="37" t="s">
        <v>210</v>
      </c>
      <c r="C181" s="129" t="s">
        <v>467</v>
      </c>
      <c r="D181" s="130">
        <f aca="true" t="shared" si="61" ref="D181:D184">D182</f>
        <v>130000</v>
      </c>
      <c r="E181" s="130">
        <f aca="true" t="shared" si="62" ref="E181:E183">E182</f>
        <v>4000</v>
      </c>
      <c r="F181" s="127">
        <f t="shared" si="60"/>
        <v>126000</v>
      </c>
    </row>
    <row r="182" spans="1:6" ht="21">
      <c r="A182" s="123" t="s">
        <v>468</v>
      </c>
      <c r="B182" s="37" t="s">
        <v>210</v>
      </c>
      <c r="C182" s="129" t="s">
        <v>469</v>
      </c>
      <c r="D182" s="130">
        <f t="shared" si="61"/>
        <v>130000</v>
      </c>
      <c r="E182" s="130">
        <f t="shared" si="62"/>
        <v>4000</v>
      </c>
      <c r="F182" s="127">
        <f t="shared" si="60"/>
        <v>126000</v>
      </c>
    </row>
    <row r="183" spans="1:6" ht="32.25">
      <c r="A183" s="133" t="s">
        <v>352</v>
      </c>
      <c r="B183" s="37" t="s">
        <v>210</v>
      </c>
      <c r="C183" s="129" t="s">
        <v>470</v>
      </c>
      <c r="D183" s="130">
        <f t="shared" si="61"/>
        <v>130000</v>
      </c>
      <c r="E183" s="130">
        <f t="shared" si="62"/>
        <v>4000</v>
      </c>
      <c r="F183" s="127">
        <f t="shared" si="60"/>
        <v>126000</v>
      </c>
    </row>
    <row r="184" spans="1:6" ht="72.75" customHeight="1">
      <c r="A184" s="148" t="s">
        <v>471</v>
      </c>
      <c r="B184" s="37" t="s">
        <v>210</v>
      </c>
      <c r="C184" s="129" t="s">
        <v>472</v>
      </c>
      <c r="D184" s="130">
        <f t="shared" si="61"/>
        <v>130000</v>
      </c>
      <c r="E184" s="130">
        <f>E188</f>
        <v>4000</v>
      </c>
      <c r="F184" s="127">
        <f t="shared" si="60"/>
        <v>126000</v>
      </c>
    </row>
    <row r="185" spans="1:6" ht="44.25" customHeight="1">
      <c r="A185" s="134" t="s">
        <v>264</v>
      </c>
      <c r="B185" s="37" t="s">
        <v>210</v>
      </c>
      <c r="C185" s="129" t="s">
        <v>473</v>
      </c>
      <c r="D185" s="130">
        <f>D186+D189</f>
        <v>130000</v>
      </c>
      <c r="E185" s="130">
        <f aca="true" t="shared" si="63" ref="E185:E186">E186</f>
        <v>0</v>
      </c>
      <c r="F185" s="127">
        <f t="shared" si="60"/>
        <v>130000</v>
      </c>
    </row>
    <row r="186" spans="1:6" ht="44.25" customHeight="1">
      <c r="A186" s="149" t="s">
        <v>256</v>
      </c>
      <c r="B186" s="37" t="s">
        <v>210</v>
      </c>
      <c r="C186" s="129" t="s">
        <v>474</v>
      </c>
      <c r="D186" s="130">
        <f aca="true" t="shared" si="64" ref="D186:D187">D187</f>
        <v>25000</v>
      </c>
      <c r="E186" s="130">
        <f t="shared" si="63"/>
        <v>0</v>
      </c>
      <c r="F186" s="127">
        <f t="shared" si="60"/>
        <v>25000</v>
      </c>
    </row>
    <row r="187" spans="1:6" ht="44.25" customHeight="1">
      <c r="A187" s="150" t="s">
        <v>358</v>
      </c>
      <c r="B187" s="37" t="s">
        <v>210</v>
      </c>
      <c r="C187" s="129" t="s">
        <v>475</v>
      </c>
      <c r="D187" s="130">
        <f t="shared" si="64"/>
        <v>25000</v>
      </c>
      <c r="E187" s="130">
        <v>0</v>
      </c>
      <c r="F187" s="127">
        <f t="shared" si="60"/>
        <v>25000</v>
      </c>
    </row>
    <row r="188" spans="1:6" ht="44.25" customHeight="1">
      <c r="A188" s="151" t="s">
        <v>476</v>
      </c>
      <c r="B188" s="37" t="s">
        <v>210</v>
      </c>
      <c r="C188" s="129" t="s">
        <v>477</v>
      </c>
      <c r="D188" s="130">
        <v>25000</v>
      </c>
      <c r="E188" s="130">
        <v>4000</v>
      </c>
      <c r="F188" s="127">
        <f t="shared" si="60"/>
        <v>21000</v>
      </c>
    </row>
    <row r="189" spans="1:6" ht="20.25">
      <c r="A189" s="123" t="s">
        <v>271</v>
      </c>
      <c r="B189" s="37" t="s">
        <v>210</v>
      </c>
      <c r="C189" s="129" t="s">
        <v>478</v>
      </c>
      <c r="D189" s="130">
        <f>D190</f>
        <v>105000</v>
      </c>
      <c r="E189" s="130">
        <f>E190</f>
        <v>0</v>
      </c>
      <c r="F189" s="127">
        <f t="shared" si="60"/>
        <v>105000</v>
      </c>
    </row>
    <row r="190" spans="1:6" ht="21">
      <c r="A190" s="141" t="s">
        <v>273</v>
      </c>
      <c r="B190" s="94" t="s">
        <v>210</v>
      </c>
      <c r="C190" s="129" t="s">
        <v>479</v>
      </c>
      <c r="D190" s="130">
        <v>105000</v>
      </c>
      <c r="E190" s="152">
        <v>0</v>
      </c>
      <c r="F190" s="153"/>
    </row>
    <row r="191" spans="1:10" ht="33">
      <c r="A191" s="141" t="s">
        <v>480</v>
      </c>
      <c r="B191" s="154">
        <v>450</v>
      </c>
      <c r="C191" s="155" t="s">
        <v>481</v>
      </c>
      <c r="D191" s="156">
        <v>-154400</v>
      </c>
      <c r="E191" s="157">
        <v>-41413.71</v>
      </c>
      <c r="F191" s="158" t="s">
        <v>172</v>
      </c>
      <c r="J191" t="s">
        <v>198</v>
      </c>
    </row>
    <row r="192" spans="1:6" ht="12.75">
      <c r="A192" s="159"/>
      <c r="B192" s="128"/>
      <c r="C192" s="128"/>
      <c r="D192" s="128"/>
      <c r="E192" s="128"/>
      <c r="F192" s="128"/>
    </row>
    <row r="193" spans="1:6" ht="12.75">
      <c r="A193" s="159"/>
      <c r="B193" s="128"/>
      <c r="C193" s="128"/>
      <c r="D193" s="128"/>
      <c r="E193" s="128"/>
      <c r="F193" s="128"/>
    </row>
    <row r="194" spans="1:6" ht="12.75">
      <c r="A194" s="159"/>
      <c r="B194" s="128"/>
      <c r="C194" s="128"/>
      <c r="D194" s="128"/>
      <c r="E194" s="128"/>
      <c r="F194" s="128"/>
    </row>
    <row r="195" spans="1:6" ht="12.75">
      <c r="A195" s="159"/>
      <c r="B195" s="128"/>
      <c r="C195" s="128"/>
      <c r="D195" s="128"/>
      <c r="E195" s="128"/>
      <c r="F195" s="128" t="s">
        <v>198</v>
      </c>
    </row>
    <row r="196" spans="1:6" ht="12.75">
      <c r="A196" s="159"/>
      <c r="B196" s="128"/>
      <c r="C196" s="128"/>
      <c r="D196" s="128"/>
      <c r="E196" s="128"/>
      <c r="F196" s="128"/>
    </row>
    <row r="197" spans="1:6" ht="12.75">
      <c r="A197" s="159"/>
      <c r="B197" s="128"/>
      <c r="C197" s="128"/>
      <c r="D197" s="128"/>
      <c r="E197" s="128"/>
      <c r="F197" s="128"/>
    </row>
    <row r="198" spans="1:6" ht="12.75">
      <c r="A198" s="159"/>
      <c r="B198" s="128"/>
      <c r="C198" s="128"/>
      <c r="D198" s="128"/>
      <c r="E198" s="128" t="s">
        <v>198</v>
      </c>
      <c r="F198" s="128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2012-04-11T09:05:53Z</cp:lastPrinted>
  <dcterms:created xsi:type="dcterms:W3CDTF">1999-06-18T08:49:53Z</dcterms:created>
  <dcterms:modified xsi:type="dcterms:W3CDTF">2015-02-24T08:58:24Z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