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1805" windowHeight="640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расходы!$A$1:$F$184</definedName>
  </definedNames>
  <calcPr calcId="125725"/>
</workbook>
</file>

<file path=xl/calcChain.xml><?xml version="1.0" encoding="utf-8"?>
<calcChain xmlns="http://schemas.openxmlformats.org/spreadsheetml/2006/main">
  <c r="F26" i="3"/>
  <c r="E24"/>
  <c r="E49" i="4"/>
  <c r="D66"/>
  <c r="D49"/>
  <c r="D71"/>
  <c r="F76"/>
  <c r="E35" i="3"/>
  <c r="E149" i="4"/>
  <c r="F25" l="1"/>
  <c r="E94" l="1"/>
  <c r="E67" i="3"/>
  <c r="D30" l="1"/>
  <c r="F60" l="1"/>
  <c r="D60"/>
  <c r="E71"/>
  <c r="E66" s="1"/>
  <c r="E69"/>
  <c r="F69" s="1"/>
  <c r="F72"/>
  <c r="E81" l="1"/>
  <c r="D81"/>
  <c r="D24" i="4" l="1"/>
  <c r="D15"/>
  <c r="D87" i="3"/>
  <c r="F71" l="1"/>
  <c r="E181" i="4" l="1"/>
  <c r="E28"/>
  <c r="F70" i="3" l="1"/>
  <c r="D40" i="4"/>
  <c r="E40"/>
  <c r="F154" l="1"/>
  <c r="E44" i="3" l="1"/>
  <c r="E15" i="4" l="1"/>
  <c r="D153" l="1"/>
  <c r="D149" s="1"/>
  <c r="E153"/>
  <c r="E152" s="1"/>
  <c r="E151" s="1"/>
  <c r="F153" l="1"/>
  <c r="D152"/>
  <c r="E87" i="3"/>
  <c r="E86" s="1"/>
  <c r="F75"/>
  <c r="E74"/>
  <c r="E73" s="1"/>
  <c r="F73" s="1"/>
  <c r="D74"/>
  <c r="D151" i="4" l="1"/>
  <c r="F151" s="1"/>
  <c r="F152"/>
  <c r="F74" i="3"/>
  <c r="F88" l="1"/>
  <c r="E57" i="4" l="1"/>
  <c r="E56" s="1"/>
  <c r="E84" i="3" l="1"/>
  <c r="E64" l="1"/>
  <c r="E63" s="1"/>
  <c r="E62" s="1"/>
  <c r="D64"/>
  <c r="F64" l="1"/>
  <c r="D63"/>
  <c r="D62" s="1"/>
  <c r="F16" i="4"/>
  <c r="F17"/>
  <c r="F18"/>
  <c r="F26"/>
  <c r="F27"/>
  <c r="F31"/>
  <c r="F36"/>
  <c r="F42"/>
  <c r="F55"/>
  <c r="F58"/>
  <c r="F62"/>
  <c r="F63"/>
  <c r="F64"/>
  <c r="F142"/>
  <c r="F70"/>
  <c r="F75"/>
  <c r="F74" s="1"/>
  <c r="F83"/>
  <c r="F84"/>
  <c r="F87"/>
  <c r="F95"/>
  <c r="F100"/>
  <c r="F103"/>
  <c r="F108"/>
  <c r="F116"/>
  <c r="F120"/>
  <c r="F125"/>
  <c r="F132"/>
  <c r="F137"/>
  <c r="F150"/>
  <c r="F162"/>
  <c r="F169"/>
  <c r="F177"/>
  <c r="F183"/>
  <c r="F83" i="3"/>
  <c r="F85"/>
  <c r="F80"/>
  <c r="F25"/>
  <c r="F27"/>
  <c r="F28"/>
  <c r="F31"/>
  <c r="F32"/>
  <c r="F33"/>
  <c r="F37"/>
  <c r="F40"/>
  <c r="F43"/>
  <c r="F45"/>
  <c r="F48"/>
  <c r="F52"/>
  <c r="F56"/>
  <c r="F59"/>
  <c r="F65"/>
  <c r="F68"/>
  <c r="E136" i="4" l="1"/>
  <c r="E131"/>
  <c r="E130" l="1"/>
  <c r="E148"/>
  <c r="E135"/>
  <c r="E115"/>
  <c r="E119"/>
  <c r="E124"/>
  <c r="E123" s="1"/>
  <c r="E122" s="1"/>
  <c r="E121" s="1"/>
  <c r="E93"/>
  <c r="E92" s="1"/>
  <c r="E91" s="1"/>
  <c r="E99"/>
  <c r="E98" s="1"/>
  <c r="E97" s="1"/>
  <c r="E102"/>
  <c r="E107"/>
  <c r="E82"/>
  <c r="E86"/>
  <c r="E85" s="1"/>
  <c r="E74"/>
  <c r="E73" s="1"/>
  <c r="E67"/>
  <c r="E69"/>
  <c r="E141"/>
  <c r="E140" s="1"/>
  <c r="E139" s="1"/>
  <c r="E138" s="1"/>
  <c r="E61"/>
  <c r="D61"/>
  <c r="E54"/>
  <c r="E53" s="1"/>
  <c r="E52" s="1"/>
  <c r="E41"/>
  <c r="E168"/>
  <c r="D168"/>
  <c r="D165" s="1"/>
  <c r="E161"/>
  <c r="E174"/>
  <c r="E171" s="1"/>
  <c r="E170" s="1"/>
  <c r="E176"/>
  <c r="E175" s="1"/>
  <c r="E182"/>
  <c r="E173" l="1"/>
  <c r="E172" s="1"/>
  <c r="D167"/>
  <c r="D166" s="1"/>
  <c r="D164"/>
  <c r="D163" s="1"/>
  <c r="E167"/>
  <c r="F168"/>
  <c r="E106"/>
  <c r="E118"/>
  <c r="F61"/>
  <c r="E129"/>
  <c r="E180"/>
  <c r="E160"/>
  <c r="E147"/>
  <c r="E134"/>
  <c r="E133" s="1"/>
  <c r="E114"/>
  <c r="E101"/>
  <c r="E81"/>
  <c r="E72"/>
  <c r="E68"/>
  <c r="E66"/>
  <c r="E166" l="1"/>
  <c r="E165" s="1"/>
  <c r="F167"/>
  <c r="E96"/>
  <c r="E39"/>
  <c r="E105"/>
  <c r="E117"/>
  <c r="E128"/>
  <c r="E159"/>
  <c r="E146"/>
  <c r="E145" s="1"/>
  <c r="E126"/>
  <c r="E113"/>
  <c r="E80"/>
  <c r="E71"/>
  <c r="E65"/>
  <c r="E36" i="3"/>
  <c r="E112" i="4" l="1"/>
  <c r="F166"/>
  <c r="F165"/>
  <c r="E38"/>
  <c r="E104"/>
  <c r="E127"/>
  <c r="E158"/>
  <c r="E79"/>
  <c r="F62" i="3"/>
  <c r="F63"/>
  <c r="E60" i="4"/>
  <c r="E35"/>
  <c r="E34" s="1"/>
  <c r="E33" l="1"/>
  <c r="E32" s="1"/>
  <c r="E164"/>
  <c r="E163" s="1"/>
  <c r="F163" s="1"/>
  <c r="E37"/>
  <c r="E90"/>
  <c r="E157"/>
  <c r="E156" s="1"/>
  <c r="E144"/>
  <c r="E111"/>
  <c r="E78"/>
  <c r="E59"/>
  <c r="E82" i="3"/>
  <c r="E47"/>
  <c r="E46" s="1"/>
  <c r="E155" i="4" l="1"/>
  <c r="F164"/>
  <c r="E89"/>
  <c r="E143"/>
  <c r="E110"/>
  <c r="E77"/>
  <c r="E51"/>
  <c r="D119"/>
  <c r="F119" s="1"/>
  <c r="D99"/>
  <c r="F99" s="1"/>
  <c r="D41"/>
  <c r="D182"/>
  <c r="F182" s="1"/>
  <c r="D176"/>
  <c r="F176" s="1"/>
  <c r="D161"/>
  <c r="F161" s="1"/>
  <c r="D136"/>
  <c r="F136" s="1"/>
  <c r="D131"/>
  <c r="D124"/>
  <c r="D115"/>
  <c r="D107"/>
  <c r="F107" s="1"/>
  <c r="D102"/>
  <c r="D94"/>
  <c r="E24"/>
  <c r="D82"/>
  <c r="D57"/>
  <c r="D54"/>
  <c r="F54" s="1"/>
  <c r="D47"/>
  <c r="D46" s="1"/>
  <c r="D45" s="1"/>
  <c r="D14"/>
  <c r="D13" s="1"/>
  <c r="D12" s="1"/>
  <c r="D86"/>
  <c r="D74"/>
  <c r="D141"/>
  <c r="D69"/>
  <c r="F69" s="1"/>
  <c r="D35"/>
  <c r="F35" s="1"/>
  <c r="F131" l="1"/>
  <c r="D129"/>
  <c r="F57"/>
  <c r="D56"/>
  <c r="F56" s="1"/>
  <c r="D101"/>
  <c r="F101" s="1"/>
  <c r="F102"/>
  <c r="F82"/>
  <c r="D81"/>
  <c r="D85"/>
  <c r="F85" s="1"/>
  <c r="F86"/>
  <c r="F15"/>
  <c r="D140"/>
  <c r="F141"/>
  <c r="D93"/>
  <c r="D92" s="1"/>
  <c r="F94"/>
  <c r="F40"/>
  <c r="F41"/>
  <c r="D114"/>
  <c r="F115"/>
  <c r="D123"/>
  <c r="F123" s="1"/>
  <c r="F124"/>
  <c r="E88"/>
  <c r="D148"/>
  <c r="F149"/>
  <c r="E109"/>
  <c r="E50"/>
  <c r="E23"/>
  <c r="F24"/>
  <c r="E14"/>
  <c r="F14" s="1"/>
  <c r="D160"/>
  <c r="F160" s="1"/>
  <c r="D98"/>
  <c r="D118"/>
  <c r="D117" s="1"/>
  <c r="D135"/>
  <c r="D134" s="1"/>
  <c r="D133" s="1"/>
  <c r="D175"/>
  <c r="F175" s="1"/>
  <c r="D60"/>
  <c r="D130"/>
  <c r="D106"/>
  <c r="D23"/>
  <c r="D22" s="1"/>
  <c r="D53"/>
  <c r="D34"/>
  <c r="D73"/>
  <c r="D68"/>
  <c r="F68" s="1"/>
  <c r="E30"/>
  <c r="D30"/>
  <c r="D29" s="1"/>
  <c r="F34" l="1"/>
  <c r="D33"/>
  <c r="F33" s="1"/>
  <c r="D80"/>
  <c r="F80" s="1"/>
  <c r="F81"/>
  <c r="D122"/>
  <c r="F122" s="1"/>
  <c r="D105"/>
  <c r="F105" s="1"/>
  <c r="F106"/>
  <c r="F117"/>
  <c r="F118"/>
  <c r="F98"/>
  <c r="D97"/>
  <c r="D113"/>
  <c r="F114"/>
  <c r="F93"/>
  <c r="F92"/>
  <c r="F140"/>
  <c r="D139"/>
  <c r="F134"/>
  <c r="F135"/>
  <c r="F130"/>
  <c r="D147"/>
  <c r="D146" s="1"/>
  <c r="F148"/>
  <c r="D72"/>
  <c r="F72" s="1"/>
  <c r="F73"/>
  <c r="D59"/>
  <c r="F59" s="1"/>
  <c r="F60"/>
  <c r="F53"/>
  <c r="D52"/>
  <c r="F52" s="1"/>
  <c r="E29"/>
  <c r="F29" s="1"/>
  <c r="F30"/>
  <c r="E22"/>
  <c r="F22" s="1"/>
  <c r="F23"/>
  <c r="E13"/>
  <c r="F13" s="1"/>
  <c r="D159"/>
  <c r="F159" s="1"/>
  <c r="D174"/>
  <c r="F174" s="1"/>
  <c r="D23" i="5"/>
  <c r="D22" s="1"/>
  <c r="D21" s="1"/>
  <c r="D29" i="3"/>
  <c r="F97" i="4" l="1"/>
  <c r="D96"/>
  <c r="F113"/>
  <c r="D112"/>
  <c r="D111" s="1"/>
  <c r="D121"/>
  <c r="F121" s="1"/>
  <c r="F139"/>
  <c r="D138"/>
  <c r="F138" s="1"/>
  <c r="F126"/>
  <c r="F129"/>
  <c r="F146"/>
  <c r="F147"/>
  <c r="E12"/>
  <c r="F12" s="1"/>
  <c r="D39"/>
  <c r="F39" s="1"/>
  <c r="D38" l="1"/>
  <c r="F38" l="1"/>
  <c r="D37"/>
  <c r="F37" s="1"/>
  <c r="E27" i="5"/>
  <c r="D36" i="3" l="1"/>
  <c r="F36" s="1"/>
  <c r="D84"/>
  <c r="F84" s="1"/>
  <c r="D35" l="1"/>
  <c r="F35" s="1"/>
  <c r="E179" i="4"/>
  <c r="E178" l="1"/>
  <c r="E26" i="5" l="1"/>
  <c r="E25" s="1"/>
  <c r="F71" i="4" l="1"/>
  <c r="C11" i="5"/>
  <c r="D181" i="4" l="1"/>
  <c r="F181" s="1"/>
  <c r="E79" i="3"/>
  <c r="E78" s="1"/>
  <c r="E51"/>
  <c r="E77" l="1"/>
  <c r="E76"/>
  <c r="E50"/>
  <c r="D180" i="4"/>
  <c r="F180" s="1"/>
  <c r="E21" l="1"/>
  <c r="E20" s="1"/>
  <c r="E49" i="3"/>
  <c r="D179" i="4"/>
  <c r="F179" s="1"/>
  <c r="E23" i="5"/>
  <c r="E19" i="4" l="1"/>
  <c r="F133"/>
  <c r="D178"/>
  <c r="F178" s="1"/>
  <c r="E22" i="5"/>
  <c r="E21" s="1"/>
  <c r="E20" s="1"/>
  <c r="F20" l="1"/>
  <c r="F19" s="1"/>
  <c r="F10" s="1"/>
  <c r="E19"/>
  <c r="E10" s="1"/>
  <c r="E184" i="4" s="1"/>
  <c r="F91"/>
  <c r="D24" i="3" l="1"/>
  <c r="D23" l="1"/>
  <c r="F24"/>
  <c r="D158" i="4"/>
  <c r="F158" s="1"/>
  <c r="D157" l="1"/>
  <c r="F157" s="1"/>
  <c r="D67"/>
  <c r="F67" s="1"/>
  <c r="D156" l="1"/>
  <c r="D155" s="1"/>
  <c r="D51"/>
  <c r="D173"/>
  <c r="F173" s="1"/>
  <c r="F156" l="1"/>
  <c r="F66"/>
  <c r="F65"/>
  <c r="D50"/>
  <c r="F50" s="1"/>
  <c r="F51"/>
  <c r="D172"/>
  <c r="F172" s="1"/>
  <c r="F49" l="1"/>
  <c r="D128"/>
  <c r="D127" l="1"/>
  <c r="F127" s="1"/>
  <c r="F128"/>
  <c r="D104"/>
  <c r="F104" s="1"/>
  <c r="D67" i="3"/>
  <c r="D51"/>
  <c r="F51" l="1"/>
  <c r="D50"/>
  <c r="D66"/>
  <c r="F66" s="1"/>
  <c r="F67"/>
  <c r="D32" i="4"/>
  <c r="F32" s="1"/>
  <c r="D28" l="1"/>
  <c r="F28" l="1"/>
  <c r="D21"/>
  <c r="F21" s="1"/>
  <c r="D90" l="1"/>
  <c r="F90" l="1"/>
  <c r="F96"/>
  <c r="D44"/>
  <c r="D11"/>
  <c r="D10" s="1"/>
  <c r="D145"/>
  <c r="D20"/>
  <c r="D19" s="1"/>
  <c r="D89" l="1"/>
  <c r="F89" s="1"/>
  <c r="D144"/>
  <c r="F145"/>
  <c r="F19"/>
  <c r="F20"/>
  <c r="F112"/>
  <c r="D43"/>
  <c r="D9" s="1"/>
  <c r="D8" s="1"/>
  <c r="E11"/>
  <c r="F11" s="1"/>
  <c r="D79"/>
  <c r="F79" s="1"/>
  <c r="D88" l="1"/>
  <c r="F88" s="1"/>
  <c r="F144"/>
  <c r="D143"/>
  <c r="E10"/>
  <c r="D78"/>
  <c r="F78" s="1"/>
  <c r="D171"/>
  <c r="F171" s="1"/>
  <c r="F143" l="1"/>
  <c r="E9"/>
  <c r="E8" s="1"/>
  <c r="F10"/>
  <c r="D110"/>
  <c r="F110" s="1"/>
  <c r="F111"/>
  <c r="D77"/>
  <c r="D170"/>
  <c r="F170" l="1"/>
  <c r="F155"/>
  <c r="E7"/>
  <c r="F77"/>
  <c r="D109"/>
  <c r="F87" i="3"/>
  <c r="D47"/>
  <c r="F47" s="1"/>
  <c r="D82"/>
  <c r="F82" s="1"/>
  <c r="F81"/>
  <c r="D79"/>
  <c r="F79" s="1"/>
  <c r="E58"/>
  <c r="F58" s="1"/>
  <c r="D55"/>
  <c r="E55"/>
  <c r="F50"/>
  <c r="D44"/>
  <c r="F44" s="1"/>
  <c r="D42"/>
  <c r="E42"/>
  <c r="D39"/>
  <c r="E39"/>
  <c r="F109" i="4" l="1"/>
  <c r="D7"/>
  <c r="F39" i="3"/>
  <c r="F42"/>
  <c r="D54"/>
  <c r="D53" s="1"/>
  <c r="F55"/>
  <c r="D46"/>
  <c r="D86"/>
  <c r="F86" s="1"/>
  <c r="E23"/>
  <c r="D78"/>
  <c r="F78" s="1"/>
  <c r="E54"/>
  <c r="E53" s="1"/>
  <c r="E57"/>
  <c r="F57" s="1"/>
  <c r="D41"/>
  <c r="D38" s="1"/>
  <c r="E41"/>
  <c r="E38" s="1"/>
  <c r="D49"/>
  <c r="F49" s="1"/>
  <c r="D22" l="1"/>
  <c r="F23"/>
  <c r="F41"/>
  <c r="F53"/>
  <c r="F46"/>
  <c r="F54"/>
  <c r="D77"/>
  <c r="D76" s="1"/>
  <c r="F77" l="1"/>
  <c r="F38"/>
  <c r="F48" i="4"/>
  <c r="D20" i="3" l="1"/>
  <c r="D27" i="5" s="1"/>
  <c r="D26" s="1"/>
  <c r="D25" s="1"/>
  <c r="F76" i="3"/>
  <c r="E47" i="4"/>
  <c r="F47" l="1"/>
  <c r="E46"/>
  <c r="F46" l="1"/>
  <c r="E45"/>
  <c r="F45" l="1"/>
  <c r="E44"/>
  <c r="F44" l="1"/>
  <c r="E43"/>
  <c r="E29" i="3"/>
  <c r="E22" s="1"/>
  <c r="E20" s="1"/>
  <c r="F34"/>
  <c r="F29" l="1"/>
  <c r="F43" i="4"/>
  <c r="E30" i="3"/>
  <c r="F30" s="1"/>
  <c r="F9" i="4" l="1"/>
  <c r="F20" i="3"/>
  <c r="F22"/>
  <c r="F7" i="4" l="1"/>
  <c r="F8"/>
</calcChain>
</file>

<file path=xl/sharedStrings.xml><?xml version="1.0" encoding="utf-8"?>
<sst xmlns="http://schemas.openxmlformats.org/spreadsheetml/2006/main" count="885" uniqueCount="524">
  <si>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</si>
  <si>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</si>
  <si>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</si>
  <si>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</si>
  <si>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</si>
  <si>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</si>
  <si>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</si>
  <si>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</si>
  <si>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</si>
  <si>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</si>
  <si>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</si>
  <si>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</si>
  <si>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</si>
  <si>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</si>
  <si>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</si>
  <si>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</si>
  <si>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</si>
  <si>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</si>
  <si>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</si>
  <si>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</si>
  <si>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</si>
  <si>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</si>
  <si>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</si>
  <si>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</si>
  <si>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</si>
  <si>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</si>
  <si>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</si>
  <si>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</si>
  <si>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</si>
  <si>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</si>
  <si>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</si>
  <si>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</si>
  <si>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</si>
  <si>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</si>
  <si>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</si>
  <si>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</si>
  <si>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</si>
  <si>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</si>
  <si>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</si>
  <si>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</si>
  <si>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</si>
  <si>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</si>
  <si>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</si>
  <si>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</si>
  <si>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</si>
  <si>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</si>
  <si>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</si>
  <si>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</si>
  <si>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</si>
  <si>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</si>
  <si>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</si>
  <si>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</si>
  <si>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</si>
  <si>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</si>
  <si>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</si>
  <si>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</si>
  <si>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</si>
  <si>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</si>
  <si>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</si>
  <si>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</si>
  <si>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</si>
  <si>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</si>
  <si>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</si>
  <si>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</si>
  <si>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</si>
  <si>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</si>
  <si>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</si>
  <si>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</si>
  <si>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</si>
  <si>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</si>
  <si>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</si>
  <si>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</si>
  <si>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</si>
  <si>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</si>
  <si>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</si>
  <si>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</si>
  <si>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</si>
  <si>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</si>
  <si>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</si>
  <si>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</si>
  <si>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</si>
  <si>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</si>
  <si>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</si>
  <si>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</si>
  <si>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</si>
  <si>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</si>
  <si>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</si>
  <si>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</si>
  <si>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</si>
  <si>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</si>
  <si>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</si>
  <si>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</si>
  <si>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</si>
  <si>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</si>
  <si>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</si>
  <si>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</si>
  <si>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</si>
  <si>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</si>
  <si>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</si>
  <si>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</si>
  <si>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</si>
  <si>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</si>
  <si>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</si>
  <si>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</si>
  <si>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</si>
  <si>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</si>
  <si>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</si>
  <si>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</si>
  <si>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</si>
  <si>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</si>
  <si>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</si>
  <si>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</si>
  <si>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</si>
  <si>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</si>
  <si>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</si>
  <si>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</si>
  <si>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</si>
  <si>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</si>
  <si>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</si>
  <si>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</si>
  <si>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</si>
  <si>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</si>
  <si>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</si>
  <si>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</si>
  <si>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</si>
  <si>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</si>
  <si>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</si>
  <si>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</si>
  <si>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</si>
  <si>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</si>
  <si>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</si>
  <si>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</si>
  <si>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</si>
  <si>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</si>
  <si>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</si>
  <si>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</si>
  <si>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</si>
  <si>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</si>
  <si>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</si>
  <si>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</si>
  <si>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</si>
  <si>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</si>
  <si>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</si>
  <si>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</si>
  <si>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</si>
  <si>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</si>
  <si>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</si>
  <si>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</si>
  <si>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</si>
  <si>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</si>
  <si>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</si>
  <si>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Глава Углеродовского городского поселения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</si>
  <si>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</si>
  <si>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</si>
  <si>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</si>
  <si>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</si>
  <si>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</si>
  <si>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</si>
  <si>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</si>
  <si>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</si>
  <si>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</si>
  <si>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</si>
  <si>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</si>
  <si>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</si>
  <si>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</si>
  <si>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</si>
  <si>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</si>
  <si>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</si>
  <si>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</si>
  <si>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</si>
  <si>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</si>
  <si>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</si>
  <si>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</si>
  <si>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</si>
  <si>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</si>
  <si>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</si>
  <si>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</si>
  <si>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</si>
  <si>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</si>
  <si>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</si>
  <si>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</si>
  <si>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</si>
  <si>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</si>
  <si>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</si>
  <si>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</si>
  <si>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</si>
  <si>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</si>
  <si>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</si>
  <si>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</si>
  <si>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</si>
  <si>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</si>
  <si>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</si>
  <si>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</si>
  <si>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</si>
  <si>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</si>
  <si>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</si>
  <si>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</si>
  <si>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</si>
  <si>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</si>
  <si>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</si>
  <si>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</si>
  <si>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</si>
  <si>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</si>
  <si>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</si>
  <si>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</si>
  <si>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</si>
  <si>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</si>
  <si>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</si>
  <si>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</si>
  <si>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</si>
  <si>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</si>
  <si>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</si>
  <si>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</si>
  <si>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</si>
  <si>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</si>
  <si>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</si>
  <si>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</si>
  <si>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</si>
  <si>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</si>
  <si>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</si>
  <si>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</si>
  <si>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</si>
  <si>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</si>
  <si>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</si>
  <si>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</si>
  <si>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</si>
  <si>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</si>
  <si>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</si>
  <si>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</si>
  <si>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</si>
  <si>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</si>
  <si>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</si>
  <si>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</si>
  <si>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</si>
  <si>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</si>
  <si>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</si>
  <si>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</si>
  <si>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</si>
  <si>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</si>
  <si>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</si>
  <si>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</si>
  <si>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</si>
  <si>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</si>
  <si>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</si>
  <si>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</si>
  <si>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</si>
  <si>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</si>
  <si>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</si>
  <si>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</si>
  <si>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</si>
  <si>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</si>
  <si>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</si>
  <si>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</si>
  <si>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</si>
  <si>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Обеспечение функционирования Главы Углеродовского городского поселения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</si>
  <si>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</si>
  <si>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</si>
  <si>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</si>
  <si>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</si>
  <si>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</si>
  <si>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</si>
  <si>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</si>
  <si>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</si>
  <si>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</si>
  <si>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</si>
  <si>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</si>
  <si>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</si>
  <si>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</si>
  <si>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</si>
  <si>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</si>
  <si>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</si>
  <si>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</si>
  <si>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</si>
  <si>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</si>
  <si>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</si>
  <si>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</si>
  <si>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951 0104 9990072390 244 </t>
  </si>
  <si>
    <t xml:space="preserve">951 0107 0000000000 000 </t>
  </si>
  <si>
    <t xml:space="preserve">951 0107 9900000000 000 </t>
  </si>
  <si>
    <t xml:space="preserve">951 0107 9990000000 000 </t>
  </si>
  <si>
    <t xml:space="preserve">951 0107 9990090350 000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</si>
  <si>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</si>
  <si>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</si>
  <si>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</si>
  <si>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</si>
  <si>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</si>
  <si>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</si>
  <si>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</si>
  <si>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</si>
  <si>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</si>
  <si>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</si>
  <si>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</si>
  <si>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</si>
  <si>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</si>
  <si>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</si>
  <si>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</si>
  <si>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</si>
  <si>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</si>
  <si>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</si>
  <si>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</si>
  <si>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</si>
  <si>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</si>
  <si>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</si>
  <si>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</si>
  <si>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</si>
  <si>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</si>
  <si>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</si>
  <si>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</si>
  <si>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</si>
  <si>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</si>
  <si>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</si>
  <si>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</si>
  <si>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951 0113 0120085010 000 </t>
  </si>
  <si>
    <t xml:space="preserve">951 0113 0120085010 540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</si>
  <si>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</si>
  <si>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</si>
  <si>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</si>
  <si>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</si>
  <si>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951 0113 9990000000 000 </t>
  </si>
  <si>
    <t xml:space="preserve">951 0113 9990020960 000 </t>
  </si>
  <si>
    <t xml:space="preserve">951 0113 9990020960 244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</si>
  <si>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</si>
  <si>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</si>
  <si>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</si>
  <si>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</si>
  <si>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</si>
  <si>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</si>
  <si>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</si>
  <si>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</si>
  <si>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</si>
  <si>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</si>
  <si>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</si>
  <si>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</si>
  <si>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</si>
  <si>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</si>
  <si>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</si>
  <si>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</si>
  <si>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</si>
  <si>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</si>
  <si>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</si>
  <si>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</si>
  <si>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</si>
  <si>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</si>
  <si>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</si>
  <si>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</si>
  <si>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</si>
  <si>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</si>
  <si>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</si>
  <si>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</si>
  <si>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</si>
  <si>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</si>
  <si>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</si>
  <si>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</si>
  <si>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</si>
  <si>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</si>
  <si>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</si>
  <si>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</si>
  <si>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</si>
  <si>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</si>
  <si>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</si>
  <si>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</si>
  <si>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</si>
  <si>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</si>
  <si>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</si>
  <si>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</si>
  <si>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</si>
  <si>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</si>
  <si>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</si>
  <si>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</si>
  <si>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</si>
  <si>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</si>
  <si>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</si>
  <si>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</si>
  <si>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</si>
  <si>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</si>
  <si>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</si>
  <si>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</si>
  <si>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</si>
  <si>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</si>
  <si>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</si>
  <si>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</si>
  <si>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</si>
  <si>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</si>
  <si>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</si>
  <si>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</si>
  <si>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</si>
  <si>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</si>
  <si>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</si>
  <si>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</si>
  <si>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</si>
  <si>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</si>
  <si>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</si>
  <si>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951 0113 9990020960 200 </t>
  </si>
  <si>
    <t>951 0113 9990020960 240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</si>
  <si>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</si>
  <si>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</si>
  <si>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</si>
  <si>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</si>
  <si>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951 0102 8810000110 120 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</si>
  <si>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</si>
  <si>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</si>
  <si>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</si>
  <si>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</si>
  <si>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</si>
  <si>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951 0113 0120085010 500 </t>
  </si>
  <si>
    <t xml:space="preserve">Межбюджетные трансферты
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</si>
  <si>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</si>
  <si>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</si>
  <si>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</si>
  <si>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</si>
  <si>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951 0102 8810000110 100 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</si>
  <si>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</si>
  <si>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</si>
  <si>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</si>
  <si>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</si>
  <si>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</si>
  <si>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</si>
  <si>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</si>
  <si>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</si>
  <si>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</si>
  <si>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</si>
  <si>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</si>
  <si>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</si>
  <si>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</si>
  <si>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</si>
  <si>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</si>
  <si>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</si>
  <si>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</si>
  <si>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</si>
  <si>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</si>
  <si>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</si>
  <si>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</si>
  <si>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</si>
  <si>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</si>
  <si>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</si>
  <si>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</si>
  <si>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</si>
  <si>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</si>
  <si>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951 0107 9990090350 800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</si>
  <si>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</si>
  <si>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</si>
  <si>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</si>
  <si>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</si>
  <si>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</si>
  <si>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</si>
  <si>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</si>
  <si>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</si>
  <si>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</si>
  <si>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</si>
  <si>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951 1003 07100S3160 322</t>
  </si>
  <si>
    <t>Субсидии гражданам на приобретение жилья</t>
  </si>
  <si>
    <t>951 1003 07100S3160 320</t>
  </si>
  <si>
    <t>Социальные выплаты гражданам, кроме публичных нормативных нормативных социальных выплат</t>
  </si>
  <si>
    <t>951 1003 07100S3160 000</t>
  </si>
  <si>
    <t>Подпрограмма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</si>
  <si>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07100S3160 300</t>
  </si>
  <si>
    <t>951 1003 0710000000 000</t>
  </si>
  <si>
    <t>Муниципальная программа Углеродовского городского поселения "Обеспечение доступным и комфортным жильем населения Углеродовского городского поселения"</t>
  </si>
  <si>
    <t>951 1003 0700000000 000</t>
  </si>
  <si>
    <t>951 1003 0000000000 000</t>
  </si>
  <si>
    <t>Социальное обеспечение населения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</si>
  <si>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</si>
  <si>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</si>
  <si>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</si>
  <si>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</si>
  <si>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</si>
  <si>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</si>
  <si>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</si>
  <si>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</si>
  <si>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</si>
  <si>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</si>
  <si>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</si>
  <si>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</si>
  <si>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</si>
  <si>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</si>
  <si>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</si>
  <si>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</si>
  <si>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</si>
  <si>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Начальник экономической службы   _______________           Т.В.Баркина</t>
  </si>
  <si>
    <t>000 1 16 51040 02 0000 140</t>
  </si>
  <si>
    <t xml:space="preserve">951 0107 9990090350 880 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</si>
  <si>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</si>
  <si>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</si>
  <si>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</si>
  <si>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</si>
  <si>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</si>
  <si>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</si>
  <si>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</si>
  <si>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</si>
  <si>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</si>
  <si>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</si>
  <si>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</si>
  <si>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</si>
  <si>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</si>
  <si>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</si>
  <si>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</si>
  <si>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</si>
  <si>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</si>
  <si>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</si>
  <si>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</si>
  <si>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</si>
  <si>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</si>
  <si>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>Главный бухгалтер ________________ К.А. Гергелюк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</si>
  <si>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</si>
  <si>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</si>
  <si>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</si>
  <si>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</si>
  <si>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</si>
  <si>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>01.08.2017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</si>
  <si>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</si>
  <si>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</si>
  <si>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</si>
  <si>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</si>
  <si>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</si>
  <si>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951 0113 9990099990  853 </t>
  </si>
  <si>
    <t>951 0113 9990099990 853</t>
  </si>
  <si>
    <t>Реализация направления по иным непрограммным расходам в рамках непрограммных расходов органа местного самоуправления Углеродовского городского поселения (Уплата иных платежей)</t>
  </si>
  <si>
    <t>Г.В. Тимошенко</t>
  </si>
  <si>
    <t>"12" АВГУСТА  2017 г.</t>
  </si>
  <si>
    <t>000 1 01 02020 01 0000 110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</si>
  <si>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  </t>
  </si>
  <si>
    <t xml:space="preserve">                                                                          </t>
  </si>
  <si>
    <t>на 1 августа 2017 г.</t>
  </si>
  <si>
    <t>ОТЧЕТ ОБ ИСПОЛНЕНИИ БЮДЖЕТА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</si>
</sst>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164" fontId="9" fillId="2" borderId="5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/>
    <xf numFmtId="165" fontId="10" fillId="0" borderId="5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2" borderId="16" xfId="0" applyFont="1" applyFill="1" applyBorder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="70" zoomScaleSheetLayoutView="70" workbookViewId="0">
      <selection activeCell="D26" sqref="D26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5"/>
      <c r="E1" s="205"/>
      <c r="F1" s="205"/>
    </row>
    <row r="2" spans="1:6" ht="9.75" customHeight="1">
      <c r="A2" s="51"/>
      <c r="B2" s="51"/>
      <c r="C2" s="51"/>
      <c r="D2" s="52"/>
      <c r="E2" s="53"/>
      <c r="F2" s="52"/>
    </row>
    <row r="3" spans="1:6" ht="25.5" customHeight="1">
      <c r="A3" s="210" t="s">
        <v>523</v>
      </c>
      <c r="B3" s="210"/>
      <c r="C3" s="210"/>
      <c r="D3" s="210"/>
      <c r="E3" s="210"/>
      <c r="F3" s="210"/>
    </row>
    <row r="4" spans="1:6" ht="11.25" customHeight="1">
      <c r="A4" s="51"/>
      <c r="B4" s="51"/>
      <c r="C4" s="51"/>
      <c r="D4" s="52"/>
      <c r="E4" s="53"/>
      <c r="F4" s="52"/>
    </row>
    <row r="5" spans="1:6" ht="22.5" customHeight="1">
      <c r="A5" s="210" t="s">
        <v>522</v>
      </c>
      <c r="B5" s="210"/>
      <c r="C5" s="210"/>
      <c r="D5" s="210"/>
      <c r="E5" s="210"/>
      <c r="F5" s="210"/>
    </row>
    <row r="6" spans="1:6" ht="17.25" customHeight="1" thickBot="1">
      <c r="A6" s="208" t="s">
        <v>521</v>
      </c>
      <c r="B6" s="208"/>
      <c r="C6" s="208"/>
      <c r="D6" s="208"/>
      <c r="E6" s="54"/>
      <c r="F6" s="55" t="s">
        <v>4</v>
      </c>
    </row>
    <row r="7" spans="1:6" ht="20.25" customHeight="1">
      <c r="A7" s="51"/>
      <c r="B7" s="56"/>
      <c r="C7" s="51"/>
      <c r="D7" s="57" t="s">
        <v>177</v>
      </c>
      <c r="E7" s="57"/>
      <c r="F7" s="203" t="s">
        <v>21</v>
      </c>
    </row>
    <row r="8" spans="1:6" ht="15.75" customHeight="1">
      <c r="A8" s="57"/>
      <c r="B8" s="57"/>
      <c r="C8" s="209" t="s">
        <v>501</v>
      </c>
      <c r="D8" s="209"/>
      <c r="E8" s="202" t="s">
        <v>181</v>
      </c>
      <c r="F8" s="58" t="s">
        <v>508</v>
      </c>
    </row>
    <row r="9" spans="1:6" ht="15.75" customHeight="1">
      <c r="A9" s="59" t="s">
        <v>38</v>
      </c>
      <c r="B9" s="56"/>
      <c r="C9" s="56"/>
      <c r="D9" s="53"/>
      <c r="E9" s="60" t="s">
        <v>178</v>
      </c>
      <c r="F9" s="61" t="s">
        <v>75</v>
      </c>
    </row>
    <row r="10" spans="1:6" ht="17.25" customHeight="1">
      <c r="A10" s="62" t="s">
        <v>95</v>
      </c>
      <c r="B10" s="202"/>
      <c r="C10" s="202"/>
      <c r="D10" s="202"/>
      <c r="E10" s="60" t="s">
        <v>179</v>
      </c>
      <c r="F10" s="58" t="s">
        <v>76</v>
      </c>
    </row>
    <row r="11" spans="1:6" ht="35.25" customHeight="1">
      <c r="A11" s="206" t="s">
        <v>242</v>
      </c>
      <c r="B11" s="206"/>
      <c r="C11" s="206"/>
      <c r="D11" s="206"/>
      <c r="E11" s="60" t="s">
        <v>180</v>
      </c>
      <c r="F11" s="58" t="s">
        <v>150</v>
      </c>
    </row>
    <row r="12" spans="1:6" ht="14.1" customHeight="1">
      <c r="A12" s="62" t="s">
        <v>198</v>
      </c>
      <c r="B12" s="56"/>
      <c r="C12" s="56"/>
      <c r="D12" s="53"/>
      <c r="E12" s="53"/>
      <c r="F12" s="58"/>
    </row>
    <row r="13" spans="1:6" ht="17.25" customHeight="1" thickBot="1">
      <c r="A13" s="59" t="s">
        <v>89</v>
      </c>
      <c r="B13" s="207" t="s">
        <v>176</v>
      </c>
      <c r="C13" s="207"/>
      <c r="D13" s="53"/>
      <c r="E13" s="53"/>
      <c r="F13" s="204" t="s">
        <v>0</v>
      </c>
    </row>
    <row r="14" spans="1:6" ht="13.5" customHeight="1">
      <c r="A14" s="51"/>
      <c r="B14" s="207"/>
      <c r="C14" s="207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500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D22+D76</f>
        <v>20588000</v>
      </c>
      <c r="E20" s="36">
        <f>E22+E76</f>
        <v>9655596.3100000005</v>
      </c>
      <c r="F20" s="97">
        <f>D20-E20</f>
        <v>10932403.689999999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96</v>
      </c>
      <c r="D22" s="34">
        <f>D24+D29+D37+D38+D46+D49+D66</f>
        <v>3919700</v>
      </c>
      <c r="E22" s="34">
        <f>E23+E29+E35+E38+E46+E49+E62+E66+E74</f>
        <v>1089726.05</v>
      </c>
      <c r="F22" s="81">
        <f>D22-E22</f>
        <v>2829973.95</v>
      </c>
    </row>
    <row r="23" spans="1:10" ht="33" customHeight="1">
      <c r="A23" s="82" t="s">
        <v>42</v>
      </c>
      <c r="B23" s="78" t="s">
        <v>78</v>
      </c>
      <c r="C23" s="78" t="s">
        <v>97</v>
      </c>
      <c r="D23" s="83">
        <f>D24</f>
        <v>499000</v>
      </c>
      <c r="E23" s="153">
        <f>E24</f>
        <v>197625.26000000004</v>
      </c>
      <c r="F23" s="81">
        <f t="shared" ref="F23:F87" si="0">D23-E23</f>
        <v>301374.74</v>
      </c>
    </row>
    <row r="24" spans="1:10" ht="26.25" customHeight="1">
      <c r="A24" s="82" t="s">
        <v>43</v>
      </c>
      <c r="B24" s="78" t="s">
        <v>78</v>
      </c>
      <c r="C24" s="78" t="s">
        <v>98</v>
      </c>
      <c r="D24" s="83">
        <f>D25+D27</f>
        <v>499000</v>
      </c>
      <c r="E24" s="153">
        <f>E25+E27+E26</f>
        <v>197625.26000000004</v>
      </c>
      <c r="F24" s="81">
        <f t="shared" si="0"/>
        <v>301374.74</v>
      </c>
    </row>
    <row r="25" spans="1:10" ht="167.25" customHeight="1">
      <c r="A25" s="82" t="s">
        <v>115</v>
      </c>
      <c r="B25" s="78" t="s">
        <v>78</v>
      </c>
      <c r="C25" s="78" t="s">
        <v>119</v>
      </c>
      <c r="D25" s="83">
        <v>498300</v>
      </c>
      <c r="E25" s="153">
        <v>191928.64</v>
      </c>
      <c r="F25" s="81">
        <f t="shared" si="0"/>
        <v>306371.36</v>
      </c>
    </row>
    <row r="26" spans="1:10" ht="235.5" customHeight="1">
      <c r="A26" s="82" t="s">
        <v>520</v>
      </c>
      <c r="B26" s="78" t="s">
        <v>78</v>
      </c>
      <c r="C26" s="78" t="s">
        <v>519</v>
      </c>
      <c r="D26" s="83">
        <v>0</v>
      </c>
      <c r="E26" s="153">
        <v>1596.2</v>
      </c>
      <c r="F26" s="81">
        <f t="shared" si="0"/>
        <v>-1596.2</v>
      </c>
    </row>
    <row r="27" spans="1:10" ht="98.25" customHeight="1">
      <c r="A27" s="82" t="s">
        <v>121</v>
      </c>
      <c r="B27" s="78" t="s">
        <v>78</v>
      </c>
      <c r="C27" s="78" t="s">
        <v>120</v>
      </c>
      <c r="D27" s="83">
        <v>700</v>
      </c>
      <c r="E27" s="153">
        <v>4100.42</v>
      </c>
      <c r="F27" s="81">
        <f t="shared" si="0"/>
        <v>-3400.42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36">
        <v>117</v>
      </c>
      <c r="F28" s="81">
        <f t="shared" si="0"/>
        <v>-117</v>
      </c>
    </row>
    <row r="29" spans="1:10" ht="79.5" customHeight="1">
      <c r="A29" s="82" t="s">
        <v>132</v>
      </c>
      <c r="B29" s="78" t="s">
        <v>78</v>
      </c>
      <c r="C29" s="78" t="s">
        <v>130</v>
      </c>
      <c r="D29" s="83">
        <f>D30</f>
        <v>553200</v>
      </c>
      <c r="E29" s="36">
        <f>E31+E32+E33+E34</f>
        <v>330570.88</v>
      </c>
      <c r="F29" s="81">
        <f t="shared" si="0"/>
        <v>222629.12</v>
      </c>
    </row>
    <row r="30" spans="1:10" ht="89.25" customHeight="1">
      <c r="A30" s="82" t="s">
        <v>133</v>
      </c>
      <c r="B30" s="78" t="s">
        <v>78</v>
      </c>
      <c r="C30" s="78" t="s">
        <v>131</v>
      </c>
      <c r="D30" s="83">
        <f>(D31+D32+D33)-37800</f>
        <v>553200</v>
      </c>
      <c r="E30" s="36">
        <f>E29</f>
        <v>330570.88</v>
      </c>
      <c r="F30" s="81">
        <f t="shared" si="0"/>
        <v>222629.12</v>
      </c>
    </row>
    <row r="31" spans="1:10" ht="159.75" customHeight="1">
      <c r="A31" s="82" t="s">
        <v>134</v>
      </c>
      <c r="B31" s="78" t="s">
        <v>78</v>
      </c>
      <c r="C31" s="78" t="s">
        <v>135</v>
      </c>
      <c r="D31" s="83">
        <v>188900</v>
      </c>
      <c r="E31" s="153">
        <v>131617.25</v>
      </c>
      <c r="F31" s="81">
        <f t="shared" si="0"/>
        <v>57282.75</v>
      </c>
    </row>
    <row r="32" spans="1:10" ht="208.5" customHeight="1">
      <c r="A32" s="82" t="s">
        <v>136</v>
      </c>
      <c r="B32" s="78" t="s">
        <v>78</v>
      </c>
      <c r="C32" s="78" t="s">
        <v>137</v>
      </c>
      <c r="D32" s="83">
        <v>1900</v>
      </c>
      <c r="E32" s="153">
        <v>1424.62</v>
      </c>
      <c r="F32" s="81">
        <f t="shared" si="0"/>
        <v>475.38000000000011</v>
      </c>
    </row>
    <row r="33" spans="1:6" ht="158.25" customHeight="1">
      <c r="A33" s="82" t="s">
        <v>138</v>
      </c>
      <c r="B33" s="78" t="s">
        <v>78</v>
      </c>
      <c r="C33" s="78" t="s">
        <v>139</v>
      </c>
      <c r="D33" s="83">
        <v>400200</v>
      </c>
      <c r="E33" s="153">
        <v>223440.41</v>
      </c>
      <c r="F33" s="81">
        <f t="shared" si="0"/>
        <v>176759.59</v>
      </c>
    </row>
    <row r="34" spans="1:6" ht="176.25" customHeight="1">
      <c r="A34" s="82" t="s">
        <v>265</v>
      </c>
      <c r="B34" s="78" t="s">
        <v>78</v>
      </c>
      <c r="C34" s="78" t="s">
        <v>140</v>
      </c>
      <c r="D34" s="91">
        <v>-37800</v>
      </c>
      <c r="E34" s="153">
        <v>-25911.4</v>
      </c>
      <c r="F34" s="81">
        <f t="shared" si="0"/>
        <v>-11888.599999999999</v>
      </c>
    </row>
    <row r="35" spans="1:6" ht="23.25">
      <c r="A35" s="82" t="s">
        <v>45</v>
      </c>
      <c r="B35" s="78" t="s">
        <v>78</v>
      </c>
      <c r="C35" s="78" t="s">
        <v>99</v>
      </c>
      <c r="D35" s="83">
        <f>D36</f>
        <v>1300</v>
      </c>
      <c r="E35" s="152">
        <f>E37</f>
        <v>1168.94</v>
      </c>
      <c r="F35" s="81">
        <f t="shared" si="0"/>
        <v>131.05999999999995</v>
      </c>
    </row>
    <row r="36" spans="1:6" ht="25.5" customHeight="1">
      <c r="A36" s="26" t="s">
        <v>144</v>
      </c>
      <c r="B36" s="78" t="s">
        <v>78</v>
      </c>
      <c r="C36" s="78" t="s">
        <v>145</v>
      </c>
      <c r="D36" s="84">
        <f>D37</f>
        <v>1300</v>
      </c>
      <c r="E36" s="152">
        <f>E37</f>
        <v>1168.94</v>
      </c>
      <c r="F36" s="81">
        <f t="shared" si="0"/>
        <v>131.05999999999995</v>
      </c>
    </row>
    <row r="37" spans="1:6" ht="25.5" customHeight="1">
      <c r="A37" s="26" t="s">
        <v>144</v>
      </c>
      <c r="B37" s="78" t="s">
        <v>78</v>
      </c>
      <c r="C37" s="78" t="s">
        <v>146</v>
      </c>
      <c r="D37" s="84">
        <v>1300</v>
      </c>
      <c r="E37" s="198">
        <v>1168.94</v>
      </c>
      <c r="F37" s="81">
        <f t="shared" si="0"/>
        <v>131.05999999999995</v>
      </c>
    </row>
    <row r="38" spans="1:6" ht="23.25">
      <c r="A38" s="26" t="s">
        <v>46</v>
      </c>
      <c r="B38" s="78" t="s">
        <v>78</v>
      </c>
      <c r="C38" s="78" t="s">
        <v>100</v>
      </c>
      <c r="D38" s="83">
        <f>D39+D41</f>
        <v>2554700</v>
      </c>
      <c r="E38" s="36">
        <f>E41+E40</f>
        <v>428991.14999999997</v>
      </c>
      <c r="F38" s="81">
        <f t="shared" si="0"/>
        <v>2125708.85</v>
      </c>
    </row>
    <row r="39" spans="1:6" ht="23.25">
      <c r="A39" s="26" t="s">
        <v>47</v>
      </c>
      <c r="B39" s="78" t="s">
        <v>78</v>
      </c>
      <c r="C39" s="78" t="s">
        <v>101</v>
      </c>
      <c r="D39" s="83">
        <f>D40</f>
        <v>209400</v>
      </c>
      <c r="E39" s="36">
        <f>E40</f>
        <v>16099.11</v>
      </c>
      <c r="F39" s="81">
        <f t="shared" si="0"/>
        <v>193300.89</v>
      </c>
    </row>
    <row r="40" spans="1:6" ht="101.25" customHeight="1">
      <c r="A40" s="26" t="s">
        <v>199</v>
      </c>
      <c r="B40" s="78" t="s">
        <v>78</v>
      </c>
      <c r="C40" s="78" t="s">
        <v>193</v>
      </c>
      <c r="D40" s="83">
        <v>209400</v>
      </c>
      <c r="E40" s="153">
        <v>16099.11</v>
      </c>
      <c r="F40" s="81">
        <f t="shared" si="0"/>
        <v>193300.89</v>
      </c>
    </row>
    <row r="41" spans="1:6" ht="30.75" customHeight="1">
      <c r="A41" s="26" t="s">
        <v>48</v>
      </c>
      <c r="B41" s="78" t="s">
        <v>78</v>
      </c>
      <c r="C41" s="78" t="s">
        <v>102</v>
      </c>
      <c r="D41" s="83">
        <f>D42+D44</f>
        <v>2345300</v>
      </c>
      <c r="E41" s="36">
        <f>E42+E44</f>
        <v>412892.04</v>
      </c>
      <c r="F41" s="81">
        <f t="shared" si="0"/>
        <v>1932407.96</v>
      </c>
    </row>
    <row r="42" spans="1:6" ht="32.25" customHeight="1">
      <c r="A42" s="26" t="s">
        <v>185</v>
      </c>
      <c r="B42" s="78" t="s">
        <v>78</v>
      </c>
      <c r="C42" s="78" t="s">
        <v>237</v>
      </c>
      <c r="D42" s="83">
        <f>D43</f>
        <v>562300</v>
      </c>
      <c r="E42" s="36">
        <f>E43</f>
        <v>311261.11</v>
      </c>
      <c r="F42" s="81">
        <f t="shared" si="0"/>
        <v>251038.89</v>
      </c>
    </row>
    <row r="43" spans="1:6" ht="74.25" customHeight="1">
      <c r="A43" s="26" t="s">
        <v>187</v>
      </c>
      <c r="B43" s="78" t="s">
        <v>78</v>
      </c>
      <c r="C43" s="78" t="s">
        <v>182</v>
      </c>
      <c r="D43" s="83">
        <v>562300</v>
      </c>
      <c r="E43" s="153">
        <v>311261.11</v>
      </c>
      <c r="F43" s="81">
        <f t="shared" si="0"/>
        <v>251038.89</v>
      </c>
    </row>
    <row r="44" spans="1:6" ht="33" customHeight="1">
      <c r="A44" s="26" t="s">
        <v>188</v>
      </c>
      <c r="B44" s="78" t="s">
        <v>78</v>
      </c>
      <c r="C44" s="78" t="s">
        <v>183</v>
      </c>
      <c r="D44" s="83">
        <f>D45</f>
        <v>1783000</v>
      </c>
      <c r="E44" s="36">
        <f>E45</f>
        <v>101630.93</v>
      </c>
      <c r="F44" s="81">
        <f t="shared" si="0"/>
        <v>1681369.07</v>
      </c>
    </row>
    <row r="45" spans="1:6" ht="103.5" customHeight="1">
      <c r="A45" s="26" t="s">
        <v>189</v>
      </c>
      <c r="B45" s="78" t="s">
        <v>78</v>
      </c>
      <c r="C45" s="78" t="s">
        <v>184</v>
      </c>
      <c r="D45" s="34">
        <v>1783000</v>
      </c>
      <c r="E45" s="188">
        <v>101630.93</v>
      </c>
      <c r="F45" s="81">
        <f t="shared" si="0"/>
        <v>1681369.07</v>
      </c>
    </row>
    <row r="46" spans="1:6" ht="25.5" customHeight="1">
      <c r="A46" s="26" t="s">
        <v>122</v>
      </c>
      <c r="B46" s="78" t="s">
        <v>78</v>
      </c>
      <c r="C46" s="78" t="s">
        <v>123</v>
      </c>
      <c r="D46" s="34">
        <f t="shared" ref="D46:D47" si="1">D47</f>
        <v>7900</v>
      </c>
      <c r="E46" s="189">
        <f>E47</f>
        <v>980</v>
      </c>
      <c r="F46" s="81">
        <f t="shared" si="0"/>
        <v>6920</v>
      </c>
    </row>
    <row r="47" spans="1:6" ht="105" customHeight="1">
      <c r="A47" s="26" t="s">
        <v>124</v>
      </c>
      <c r="B47" s="78" t="s">
        <v>78</v>
      </c>
      <c r="C47" s="78" t="s">
        <v>125</v>
      </c>
      <c r="D47" s="34">
        <f t="shared" si="1"/>
        <v>7900</v>
      </c>
      <c r="E47" s="189">
        <f>E48</f>
        <v>980</v>
      </c>
      <c r="F47" s="81">
        <f t="shared" si="0"/>
        <v>6920</v>
      </c>
    </row>
    <row r="48" spans="1:6" ht="165" customHeight="1">
      <c r="A48" s="26" t="s">
        <v>272</v>
      </c>
      <c r="B48" s="78" t="s">
        <v>78</v>
      </c>
      <c r="C48" s="78" t="s">
        <v>126</v>
      </c>
      <c r="D48" s="34">
        <v>7900</v>
      </c>
      <c r="E48" s="189">
        <v>980</v>
      </c>
      <c r="F48" s="81">
        <f t="shared" si="0"/>
        <v>6920</v>
      </c>
    </row>
    <row r="49" spans="1:6" ht="93">
      <c r="A49" s="26" t="s">
        <v>49</v>
      </c>
      <c r="B49" s="78" t="s">
        <v>78</v>
      </c>
      <c r="C49" s="78" t="s">
        <v>103</v>
      </c>
      <c r="D49" s="34">
        <f t="shared" ref="D49" si="2">D50</f>
        <v>255900</v>
      </c>
      <c r="E49" s="189">
        <f>E50</f>
        <v>126932.45</v>
      </c>
      <c r="F49" s="81">
        <f t="shared" si="0"/>
        <v>128967.55</v>
      </c>
    </row>
    <row r="50" spans="1:6" ht="213" customHeight="1">
      <c r="A50" s="26" t="s">
        <v>92</v>
      </c>
      <c r="B50" s="78" t="s">
        <v>78</v>
      </c>
      <c r="C50" s="78" t="s">
        <v>104</v>
      </c>
      <c r="D50" s="34">
        <f>D51+D60</f>
        <v>255900</v>
      </c>
      <c r="E50" s="189">
        <f>E51</f>
        <v>126932.45</v>
      </c>
      <c r="F50" s="81">
        <f t="shared" si="0"/>
        <v>128967.55</v>
      </c>
    </row>
    <row r="51" spans="1:6" ht="165" customHeight="1">
      <c r="A51" s="26" t="s">
        <v>266</v>
      </c>
      <c r="B51" s="78" t="s">
        <v>78</v>
      </c>
      <c r="C51" s="78" t="s">
        <v>105</v>
      </c>
      <c r="D51" s="34">
        <f>D59</f>
        <v>254700</v>
      </c>
      <c r="E51" s="35">
        <f>E59</f>
        <v>126932.45</v>
      </c>
      <c r="F51" s="81">
        <f t="shared" si="0"/>
        <v>127767.55</v>
      </c>
    </row>
    <row r="52" spans="1:6" ht="15.75" hidden="1" customHeight="1">
      <c r="A52" s="26" t="s">
        <v>94</v>
      </c>
      <c r="B52" s="78" t="s">
        <v>78</v>
      </c>
      <c r="C52" s="78" t="s">
        <v>116</v>
      </c>
      <c r="D52" s="34">
        <v>83700</v>
      </c>
      <c r="E52" s="35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35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35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35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35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35">
        <f>E58</f>
        <v>126932.45</v>
      </c>
      <c r="F57" s="81">
        <f t="shared" si="0"/>
        <v>-126932.45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35">
        <f>E59</f>
        <v>126932.45</v>
      </c>
      <c r="F58" s="81">
        <f t="shared" si="0"/>
        <v>-126932.45</v>
      </c>
    </row>
    <row r="59" spans="1:6" ht="170.25" customHeight="1">
      <c r="A59" s="26" t="s">
        <v>194</v>
      </c>
      <c r="B59" s="78" t="s">
        <v>78</v>
      </c>
      <c r="C59" s="78" t="s">
        <v>186</v>
      </c>
      <c r="D59" s="34">
        <v>254700</v>
      </c>
      <c r="E59" s="189">
        <v>126932.45</v>
      </c>
      <c r="F59" s="81">
        <f t="shared" si="0"/>
        <v>127767.55</v>
      </c>
    </row>
    <row r="60" spans="1:6" ht="120" customHeight="1">
      <c r="A60" s="26" t="s">
        <v>495</v>
      </c>
      <c r="B60" s="78" t="s">
        <v>78</v>
      </c>
      <c r="C60" s="78" t="s">
        <v>494</v>
      </c>
      <c r="D60" s="34">
        <f>D61</f>
        <v>1200</v>
      </c>
      <c r="E60" s="35">
        <v>0</v>
      </c>
      <c r="F60" s="81">
        <f>F61</f>
        <v>1200</v>
      </c>
    </row>
    <row r="61" spans="1:6" ht="117.75" customHeight="1">
      <c r="A61" s="26" t="s">
        <v>497</v>
      </c>
      <c r="B61" s="78" t="s">
        <v>78</v>
      </c>
      <c r="C61" s="78" t="s">
        <v>496</v>
      </c>
      <c r="D61" s="34">
        <v>1200</v>
      </c>
      <c r="E61" s="35">
        <v>0</v>
      </c>
      <c r="F61" s="81">
        <v>1200</v>
      </c>
    </row>
    <row r="62" spans="1:6" ht="78.75" customHeight="1">
      <c r="A62" s="87" t="s">
        <v>448</v>
      </c>
      <c r="B62" s="78" t="s">
        <v>78</v>
      </c>
      <c r="C62" s="131" t="s">
        <v>447</v>
      </c>
      <c r="D62" s="34">
        <f t="shared" ref="D62:E64" si="4">D63</f>
        <v>0</v>
      </c>
      <c r="E62" s="34">
        <f t="shared" si="4"/>
        <v>0</v>
      </c>
      <c r="F62" s="81">
        <f t="shared" si="0"/>
        <v>0</v>
      </c>
    </row>
    <row r="63" spans="1:6" ht="41.25" customHeight="1">
      <c r="A63" s="87" t="s">
        <v>446</v>
      </c>
      <c r="B63" s="78" t="s">
        <v>78</v>
      </c>
      <c r="C63" s="132" t="s">
        <v>445</v>
      </c>
      <c r="D63" s="34">
        <f t="shared" si="4"/>
        <v>0</v>
      </c>
      <c r="E63" s="34">
        <f t="shared" si="4"/>
        <v>0</v>
      </c>
      <c r="F63" s="81">
        <f t="shared" si="0"/>
        <v>0</v>
      </c>
    </row>
    <row r="64" spans="1:6" ht="41.25" customHeight="1">
      <c r="A64" s="87" t="s">
        <v>462</v>
      </c>
      <c r="B64" s="78" t="s">
        <v>78</v>
      </c>
      <c r="C64" s="78" t="s">
        <v>463</v>
      </c>
      <c r="D64" s="34">
        <f t="shared" si="4"/>
        <v>0</v>
      </c>
      <c r="E64" s="34">
        <f t="shared" si="4"/>
        <v>0</v>
      </c>
      <c r="F64" s="81">
        <f t="shared" si="0"/>
        <v>0</v>
      </c>
    </row>
    <row r="65" spans="1:6" ht="54.75" customHeight="1">
      <c r="A65" s="86" t="s">
        <v>444</v>
      </c>
      <c r="B65" s="78" t="s">
        <v>78</v>
      </c>
      <c r="C65" s="78" t="s">
        <v>443</v>
      </c>
      <c r="D65" s="34">
        <v>0</v>
      </c>
      <c r="E65" s="35">
        <v>0</v>
      </c>
      <c r="F65" s="81">
        <f t="shared" si="0"/>
        <v>0</v>
      </c>
    </row>
    <row r="66" spans="1:6" ht="27.75" customHeight="1">
      <c r="A66" s="26" t="s">
        <v>142</v>
      </c>
      <c r="B66" s="78" t="s">
        <v>78</v>
      </c>
      <c r="C66" s="78" t="s">
        <v>143</v>
      </c>
      <c r="D66" s="35">
        <f>D67</f>
        <v>47700</v>
      </c>
      <c r="E66" s="35">
        <f>E68+E71</f>
        <v>4437.37</v>
      </c>
      <c r="F66" s="81">
        <f t="shared" si="0"/>
        <v>43262.63</v>
      </c>
    </row>
    <row r="67" spans="1:6" ht="48.75" customHeight="1">
      <c r="A67" s="85" t="s">
        <v>267</v>
      </c>
      <c r="B67" s="78" t="s">
        <v>78</v>
      </c>
      <c r="C67" s="78" t="s">
        <v>128</v>
      </c>
      <c r="D67" s="35">
        <f>D68</f>
        <v>47700</v>
      </c>
      <c r="E67" s="154">
        <f>E68</f>
        <v>4075.1</v>
      </c>
      <c r="F67" s="81">
        <f t="shared" si="0"/>
        <v>43624.9</v>
      </c>
    </row>
    <row r="68" spans="1:6" ht="91.5" customHeight="1">
      <c r="A68" s="85" t="s">
        <v>268</v>
      </c>
      <c r="B68" s="78" t="s">
        <v>78</v>
      </c>
      <c r="C68" s="78" t="s">
        <v>239</v>
      </c>
      <c r="D68" s="35">
        <v>47700</v>
      </c>
      <c r="E68" s="199">
        <v>4075.1</v>
      </c>
      <c r="F68" s="81">
        <f t="shared" si="0"/>
        <v>43624.9</v>
      </c>
    </row>
    <row r="69" spans="1:6" ht="75" customHeight="1">
      <c r="A69" s="190" t="s">
        <v>486</v>
      </c>
      <c r="B69" s="191"/>
      <c r="C69" s="191" t="s">
        <v>485</v>
      </c>
      <c r="D69" s="35">
        <v>0</v>
      </c>
      <c r="E69" s="35">
        <f>E70</f>
        <v>0</v>
      </c>
      <c r="F69" s="81">
        <f>D69-E69</f>
        <v>0</v>
      </c>
    </row>
    <row r="70" spans="1:6" ht="82.5" customHeight="1">
      <c r="A70" s="190" t="s">
        <v>490</v>
      </c>
      <c r="B70" s="191" t="s">
        <v>78</v>
      </c>
      <c r="C70" s="191" t="s">
        <v>484</v>
      </c>
      <c r="D70" s="35">
        <v>0</v>
      </c>
      <c r="E70" s="35">
        <v>0</v>
      </c>
      <c r="F70" s="81">
        <f>D70-E70</f>
        <v>0</v>
      </c>
    </row>
    <row r="71" spans="1:6" ht="108.75" customHeight="1">
      <c r="A71" s="190" t="s">
        <v>487</v>
      </c>
      <c r="B71" s="78" t="s">
        <v>78</v>
      </c>
      <c r="C71" s="78" t="s">
        <v>489</v>
      </c>
      <c r="D71" s="35">
        <v>0</v>
      </c>
      <c r="E71" s="35">
        <f>E72</f>
        <v>362.27</v>
      </c>
      <c r="F71" s="81">
        <f>D71-E71</f>
        <v>-362.27</v>
      </c>
    </row>
    <row r="72" spans="1:6" ht="142.5" customHeight="1">
      <c r="A72" s="190" t="s">
        <v>488</v>
      </c>
      <c r="B72" s="78" t="s">
        <v>78</v>
      </c>
      <c r="C72" s="78" t="s">
        <v>479</v>
      </c>
      <c r="D72" s="35">
        <v>0</v>
      </c>
      <c r="E72" s="189">
        <v>362.27</v>
      </c>
      <c r="F72" s="81">
        <f>D72-E72</f>
        <v>-362.27</v>
      </c>
    </row>
    <row r="73" spans="1:6" ht="54.75" customHeight="1">
      <c r="A73" s="190" t="s">
        <v>492</v>
      </c>
      <c r="B73" s="78" t="s">
        <v>78</v>
      </c>
      <c r="C73" s="78" t="s">
        <v>493</v>
      </c>
      <c r="D73" s="35">
        <v>0</v>
      </c>
      <c r="E73" s="189">
        <f>E74</f>
        <v>-980</v>
      </c>
      <c r="F73" s="81">
        <f t="shared" si="0"/>
        <v>980</v>
      </c>
    </row>
    <row r="74" spans="1:6" ht="48.75" customHeight="1">
      <c r="A74" s="26" t="s">
        <v>491</v>
      </c>
      <c r="B74" s="78" t="s">
        <v>78</v>
      </c>
      <c r="C74" s="78" t="s">
        <v>471</v>
      </c>
      <c r="D74" s="35">
        <f>D75</f>
        <v>0</v>
      </c>
      <c r="E74" s="189">
        <f>E75</f>
        <v>-980</v>
      </c>
      <c r="F74" s="81">
        <f t="shared" si="0"/>
        <v>980</v>
      </c>
    </row>
    <row r="75" spans="1:6" ht="48.75" customHeight="1">
      <c r="A75" s="85" t="s">
        <v>470</v>
      </c>
      <c r="B75" s="78" t="s">
        <v>78</v>
      </c>
      <c r="C75" s="78" t="s">
        <v>472</v>
      </c>
      <c r="D75" s="35">
        <v>0</v>
      </c>
      <c r="E75" s="199">
        <v>-980</v>
      </c>
      <c r="F75" s="81">
        <f t="shared" si="0"/>
        <v>980</v>
      </c>
    </row>
    <row r="76" spans="1:6" ht="23.25">
      <c r="A76" s="26" t="s">
        <v>55</v>
      </c>
      <c r="B76" s="78" t="s">
        <v>78</v>
      </c>
      <c r="C76" s="78" t="s">
        <v>106</v>
      </c>
      <c r="D76" s="34">
        <f>D77</f>
        <v>16668300</v>
      </c>
      <c r="E76" s="188">
        <f>E78+E81+E86</f>
        <v>8565870.2599999998</v>
      </c>
      <c r="F76" s="81">
        <f t="shared" si="0"/>
        <v>8102429.7400000002</v>
      </c>
    </row>
    <row r="77" spans="1:6" ht="84" customHeight="1">
      <c r="A77" s="26" t="s">
        <v>56</v>
      </c>
      <c r="B77" s="78" t="s">
        <v>78</v>
      </c>
      <c r="C77" s="78" t="s">
        <v>107</v>
      </c>
      <c r="D77" s="34">
        <f>D78+D81+D86</f>
        <v>16668300</v>
      </c>
      <c r="E77" s="188">
        <f>E78+E81+E86</f>
        <v>8565870.2599999998</v>
      </c>
      <c r="F77" s="81">
        <f t="shared" si="0"/>
        <v>8102429.7400000002</v>
      </c>
    </row>
    <row r="78" spans="1:6" ht="58.5" customHeight="1">
      <c r="A78" s="26" t="s">
        <v>442</v>
      </c>
      <c r="B78" s="78" t="s">
        <v>78</v>
      </c>
      <c r="C78" s="78" t="s">
        <v>108</v>
      </c>
      <c r="D78" s="34">
        <f t="shared" ref="D78:E79" si="5">D79</f>
        <v>3458100</v>
      </c>
      <c r="E78" s="35">
        <f t="shared" si="5"/>
        <v>1925000</v>
      </c>
      <c r="F78" s="81">
        <f>D78-E78</f>
        <v>1533100</v>
      </c>
    </row>
    <row r="79" spans="1:6" ht="45" customHeight="1">
      <c r="A79" s="26" t="s">
        <v>57</v>
      </c>
      <c r="B79" s="78" t="s">
        <v>78</v>
      </c>
      <c r="C79" s="78" t="s">
        <v>109</v>
      </c>
      <c r="D79" s="34">
        <f t="shared" si="5"/>
        <v>3458100</v>
      </c>
      <c r="E79" s="35">
        <f t="shared" si="5"/>
        <v>1925000</v>
      </c>
      <c r="F79" s="81">
        <f t="shared" si="0"/>
        <v>1533100</v>
      </c>
    </row>
    <row r="80" spans="1:6" ht="46.5">
      <c r="A80" s="26" t="s">
        <v>240</v>
      </c>
      <c r="B80" s="78" t="s">
        <v>78</v>
      </c>
      <c r="C80" s="78" t="s">
        <v>190</v>
      </c>
      <c r="D80" s="34">
        <v>3458100</v>
      </c>
      <c r="E80" s="189">
        <v>1925000</v>
      </c>
      <c r="F80" s="81">
        <f t="shared" si="0"/>
        <v>1533100</v>
      </c>
    </row>
    <row r="81" spans="1:6" ht="75" customHeight="1">
      <c r="A81" s="26" t="s">
        <v>441</v>
      </c>
      <c r="B81" s="78" t="s">
        <v>78</v>
      </c>
      <c r="C81" s="78" t="s">
        <v>110</v>
      </c>
      <c r="D81" s="34">
        <f>D83+D85</f>
        <v>173500</v>
      </c>
      <c r="E81" s="35">
        <f>E83+E85</f>
        <v>122928.26</v>
      </c>
      <c r="F81" s="81">
        <f>D81-E81</f>
        <v>50571.740000000005</v>
      </c>
    </row>
    <row r="82" spans="1:6" ht="82.5" customHeight="1">
      <c r="A82" s="26" t="s">
        <v>58</v>
      </c>
      <c r="B82" s="78" t="s">
        <v>78</v>
      </c>
      <c r="C82" s="78" t="s">
        <v>111</v>
      </c>
      <c r="D82" s="34">
        <f>D83</f>
        <v>173300</v>
      </c>
      <c r="E82" s="35">
        <f>E83</f>
        <v>122728.26</v>
      </c>
      <c r="F82" s="81">
        <f t="shared" si="0"/>
        <v>50571.740000000005</v>
      </c>
    </row>
    <row r="83" spans="1:6" ht="100.5" customHeight="1">
      <c r="A83" s="26" t="s">
        <v>200</v>
      </c>
      <c r="B83" s="78" t="s">
        <v>78</v>
      </c>
      <c r="C83" s="78" t="s">
        <v>195</v>
      </c>
      <c r="D83" s="34">
        <v>173300</v>
      </c>
      <c r="E83" s="189">
        <v>122728.26</v>
      </c>
      <c r="F83" s="81">
        <f t="shared" si="0"/>
        <v>50571.740000000005</v>
      </c>
    </row>
    <row r="84" spans="1:6" ht="84.75" customHeight="1">
      <c r="A84" s="26" t="s">
        <v>269</v>
      </c>
      <c r="B84" s="78" t="s">
        <v>78</v>
      </c>
      <c r="C84" s="78" t="s">
        <v>112</v>
      </c>
      <c r="D84" s="90">
        <f>D85</f>
        <v>200</v>
      </c>
      <c r="E84" s="90">
        <f>E85</f>
        <v>200</v>
      </c>
      <c r="F84" s="81">
        <f t="shared" si="0"/>
        <v>0</v>
      </c>
    </row>
    <row r="85" spans="1:6" ht="82.5" customHeight="1">
      <c r="A85" s="26" t="s">
        <v>270</v>
      </c>
      <c r="B85" s="78" t="s">
        <v>78</v>
      </c>
      <c r="C85" s="78" t="s">
        <v>236</v>
      </c>
      <c r="D85" s="34">
        <v>200</v>
      </c>
      <c r="E85" s="200">
        <v>200</v>
      </c>
      <c r="F85" s="81">
        <f t="shared" si="0"/>
        <v>0</v>
      </c>
    </row>
    <row r="86" spans="1:6" ht="28.5" customHeight="1">
      <c r="A86" s="26" t="s">
        <v>59</v>
      </c>
      <c r="B86" s="78" t="s">
        <v>78</v>
      </c>
      <c r="C86" s="78" t="s">
        <v>113</v>
      </c>
      <c r="D86" s="34">
        <f>D87</f>
        <v>13036700</v>
      </c>
      <c r="E86" s="35">
        <f>E87</f>
        <v>6517942</v>
      </c>
      <c r="F86" s="81">
        <f t="shared" si="0"/>
        <v>6518758</v>
      </c>
    </row>
    <row r="87" spans="1:6" ht="74.25" customHeight="1">
      <c r="A87" s="26" t="s">
        <v>499</v>
      </c>
      <c r="B87" s="78" t="s">
        <v>78</v>
      </c>
      <c r="C87" s="78" t="s">
        <v>114</v>
      </c>
      <c r="D87" s="34">
        <f>D88</f>
        <v>13036700</v>
      </c>
      <c r="E87" s="35">
        <f>E88</f>
        <v>6517942</v>
      </c>
      <c r="F87" s="81">
        <f t="shared" si="0"/>
        <v>6518758</v>
      </c>
    </row>
    <row r="88" spans="1:6" ht="66" customHeight="1">
      <c r="A88" s="26" t="s">
        <v>498</v>
      </c>
      <c r="B88" s="78" t="s">
        <v>78</v>
      </c>
      <c r="C88" s="78" t="s">
        <v>235</v>
      </c>
      <c r="D88" s="34">
        <v>13036700</v>
      </c>
      <c r="E88" s="189">
        <v>6517942</v>
      </c>
      <c r="F88" s="81">
        <f t="shared" ref="F88" si="6">D88-E88</f>
        <v>6518758</v>
      </c>
    </row>
    <row r="89" spans="1:6" ht="28.5" customHeight="1">
      <c r="A89" s="99"/>
      <c r="B89" s="133"/>
      <c r="C89" s="134"/>
      <c r="D89" s="135"/>
      <c r="E89" s="150"/>
      <c r="F89" s="135"/>
    </row>
    <row r="90" spans="1:6" ht="15.95" customHeight="1">
      <c r="A90" s="99"/>
      <c r="B90" s="136"/>
      <c r="C90" s="137"/>
      <c r="D90" s="137"/>
      <c r="E90" s="137"/>
      <c r="F90" s="137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22.5" customHeight="1">
      <c r="A100" s="99"/>
      <c r="B100" s="136"/>
      <c r="C100" s="137"/>
      <c r="D100" s="137"/>
      <c r="E100" s="137"/>
      <c r="F100" s="137"/>
    </row>
    <row r="101" spans="1:6" ht="12.75" customHeight="1">
      <c r="A101" s="138"/>
      <c r="B101" s="139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22.5" customHeight="1">
      <c r="A105" s="138"/>
      <c r="B105" s="139"/>
      <c r="C105" s="137"/>
      <c r="D105" s="137"/>
      <c r="E105" s="137"/>
      <c r="F105" s="137"/>
    </row>
    <row r="106" spans="1:6" ht="11.25" customHeight="1">
      <c r="A106" s="56"/>
      <c r="B106" s="56"/>
      <c r="C106" s="140"/>
      <c r="D106" s="141"/>
      <c r="E106" s="142"/>
      <c r="F106" s="143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23.25" customHeight="1">
      <c r="A126" s="7"/>
    </row>
    <row r="127" spans="1:6" ht="9.9499999999999993" customHeight="1"/>
    <row r="128" spans="1:6" ht="12.75" customHeight="1">
      <c r="A128" s="21"/>
      <c r="B128" s="21"/>
      <c r="C128" s="9"/>
    </row>
  </sheetData>
  <mergeCells count="7">
    <mergeCell ref="D1:F1"/>
    <mergeCell ref="A11:D11"/>
    <mergeCell ref="B13:C14"/>
    <mergeCell ref="A6:D6"/>
    <mergeCell ref="C8:D8"/>
    <mergeCell ref="A3:F3"/>
    <mergeCell ref="A5:F5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4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showGridLines="0" view="pageBreakPreview" zoomScale="80" zoomScaleSheetLayoutView="80" workbookViewId="0">
      <selection activeCell="E181" sqref="E181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8" ht="24.75" customHeight="1">
      <c r="A1" s="27"/>
      <c r="B1" s="28" t="s">
        <v>174</v>
      </c>
      <c r="C1" s="29"/>
      <c r="D1" s="27"/>
      <c r="E1" s="30" t="s">
        <v>23</v>
      </c>
      <c r="F1" s="1"/>
    </row>
    <row r="2" spans="1:8" ht="26.25" customHeight="1">
      <c r="A2" s="31"/>
      <c r="B2" s="31"/>
      <c r="C2" s="32"/>
      <c r="D2" s="33"/>
      <c r="E2" s="98"/>
      <c r="F2" s="2"/>
    </row>
    <row r="3" spans="1:8" s="185" customFormat="1" ht="20.25">
      <c r="A3" s="155"/>
      <c r="B3" s="156" t="s">
        <v>10</v>
      </c>
      <c r="C3" s="156" t="s">
        <v>7</v>
      </c>
      <c r="D3" s="157" t="s">
        <v>31</v>
      </c>
      <c r="E3" s="158"/>
      <c r="F3" s="159" t="s">
        <v>2</v>
      </c>
    </row>
    <row r="4" spans="1:8" s="185" customFormat="1" ht="20.25">
      <c r="A4" s="160" t="s">
        <v>5</v>
      </c>
      <c r="B4" s="161" t="s">
        <v>11</v>
      </c>
      <c r="C4" s="160" t="s">
        <v>36</v>
      </c>
      <c r="D4" s="162" t="s">
        <v>30</v>
      </c>
      <c r="E4" s="160" t="s">
        <v>24</v>
      </c>
      <c r="F4" s="163" t="s">
        <v>3</v>
      </c>
    </row>
    <row r="5" spans="1:8" s="185" customFormat="1" ht="21" customHeight="1">
      <c r="A5" s="160"/>
      <c r="B5" s="161" t="s">
        <v>12</v>
      </c>
      <c r="C5" s="161" t="s">
        <v>34</v>
      </c>
      <c r="D5" s="162" t="s">
        <v>3</v>
      </c>
      <c r="E5" s="162"/>
      <c r="F5" s="163"/>
    </row>
    <row r="6" spans="1:8" s="185" customFormat="1" ht="20.25">
      <c r="A6" s="164">
        <v>1</v>
      </c>
      <c r="B6" s="165">
        <v>2</v>
      </c>
      <c r="C6" s="165">
        <v>3</v>
      </c>
      <c r="D6" s="157" t="s">
        <v>1</v>
      </c>
      <c r="E6" s="157" t="s">
        <v>25</v>
      </c>
      <c r="F6" s="166" t="s">
        <v>26</v>
      </c>
    </row>
    <row r="7" spans="1:8" s="185" customFormat="1" ht="20.25">
      <c r="A7" s="167" t="s">
        <v>9</v>
      </c>
      <c r="B7" s="168" t="s">
        <v>13</v>
      </c>
      <c r="C7" s="168"/>
      <c r="D7" s="147">
        <f>D8</f>
        <v>19836300</v>
      </c>
      <c r="E7" s="146">
        <f>E8</f>
        <v>10428092.07</v>
      </c>
      <c r="F7" s="146">
        <f>D7-E7</f>
        <v>9408207.9299999997</v>
      </c>
      <c r="G7" s="186"/>
      <c r="H7" s="186"/>
    </row>
    <row r="8" spans="1:8" s="185" customFormat="1" ht="40.5">
      <c r="A8" s="169" t="s">
        <v>152</v>
      </c>
      <c r="B8" s="151" t="s">
        <v>13</v>
      </c>
      <c r="C8" s="151" t="s">
        <v>295</v>
      </c>
      <c r="D8" s="147">
        <f>D9+D77+D109+D143+D155+D88+D178+D170+D126</f>
        <v>19836300</v>
      </c>
      <c r="E8" s="146">
        <f>E9+E77+E109+E143+E155+E88+E178+E170+E126</f>
        <v>10428092.07</v>
      </c>
      <c r="F8" s="146">
        <f t="shared" ref="F8:F66" si="0">D8-E8</f>
        <v>9408207.9299999997</v>
      </c>
      <c r="G8" s="170"/>
      <c r="H8" s="171"/>
    </row>
    <row r="9" spans="1:8" s="185" customFormat="1" ht="19.5" customHeight="1">
      <c r="A9" s="169" t="s">
        <v>60</v>
      </c>
      <c r="B9" s="151" t="s">
        <v>13</v>
      </c>
      <c r="C9" s="151" t="s">
        <v>296</v>
      </c>
      <c r="D9" s="147">
        <f>D10+D19+D37+D43+D49</f>
        <v>3801200</v>
      </c>
      <c r="E9" s="146">
        <f>E10+E19+E37+E49</f>
        <v>2048363.03</v>
      </c>
      <c r="F9" s="146">
        <f t="shared" si="0"/>
        <v>1752836.97</v>
      </c>
      <c r="G9" s="170"/>
      <c r="H9" s="171"/>
    </row>
    <row r="10" spans="1:8" s="185" customFormat="1" ht="61.5" customHeight="1">
      <c r="A10" s="169" t="s">
        <v>93</v>
      </c>
      <c r="B10" s="151" t="s">
        <v>13</v>
      </c>
      <c r="C10" s="151" t="s">
        <v>297</v>
      </c>
      <c r="D10" s="147">
        <f t="shared" ref="D10:E14" si="1">D11</f>
        <v>761700</v>
      </c>
      <c r="E10" s="146">
        <f t="shared" si="1"/>
        <v>509542.7</v>
      </c>
      <c r="F10" s="146">
        <f t="shared" si="0"/>
        <v>252157.3</v>
      </c>
      <c r="G10" s="170"/>
      <c r="H10" s="171"/>
    </row>
    <row r="11" spans="1:8" s="185" customFormat="1" ht="43.5" customHeight="1">
      <c r="A11" s="169" t="s">
        <v>254</v>
      </c>
      <c r="B11" s="151" t="s">
        <v>13</v>
      </c>
      <c r="C11" s="151" t="s">
        <v>298</v>
      </c>
      <c r="D11" s="147">
        <f t="shared" si="1"/>
        <v>761700</v>
      </c>
      <c r="E11" s="146">
        <f t="shared" si="1"/>
        <v>509542.7</v>
      </c>
      <c r="F11" s="146">
        <f t="shared" si="0"/>
        <v>252157.3</v>
      </c>
      <c r="G11" s="170"/>
      <c r="H11" s="171"/>
    </row>
    <row r="12" spans="1:8" s="185" customFormat="1" ht="44.25" customHeight="1">
      <c r="A12" s="169" t="s">
        <v>151</v>
      </c>
      <c r="B12" s="151" t="s">
        <v>13</v>
      </c>
      <c r="C12" s="151" t="s">
        <v>299</v>
      </c>
      <c r="D12" s="147">
        <f t="shared" si="1"/>
        <v>761700</v>
      </c>
      <c r="E12" s="146">
        <f t="shared" si="1"/>
        <v>509542.7</v>
      </c>
      <c r="F12" s="146">
        <f t="shared" si="0"/>
        <v>252157.3</v>
      </c>
      <c r="G12" s="170"/>
      <c r="H12" s="171"/>
    </row>
    <row r="13" spans="1:8" s="185" customFormat="1" ht="105.75" customHeight="1">
      <c r="A13" s="169" t="s">
        <v>271</v>
      </c>
      <c r="B13" s="151" t="s">
        <v>13</v>
      </c>
      <c r="C13" s="151" t="s">
        <v>300</v>
      </c>
      <c r="D13" s="147">
        <f t="shared" si="1"/>
        <v>761700</v>
      </c>
      <c r="E13" s="146">
        <f t="shared" si="1"/>
        <v>509542.7</v>
      </c>
      <c r="F13" s="146">
        <f>D13-E13</f>
        <v>252157.3</v>
      </c>
      <c r="G13" s="170"/>
      <c r="H13" s="171"/>
    </row>
    <row r="14" spans="1:8" s="185" customFormat="1" ht="123" customHeight="1">
      <c r="A14" s="169" t="s">
        <v>408</v>
      </c>
      <c r="B14" s="151" t="s">
        <v>13</v>
      </c>
      <c r="C14" s="151" t="s">
        <v>410</v>
      </c>
      <c r="D14" s="147">
        <f t="shared" si="1"/>
        <v>761700</v>
      </c>
      <c r="E14" s="146">
        <f t="shared" si="1"/>
        <v>509542.7</v>
      </c>
      <c r="F14" s="146">
        <f t="shared" si="0"/>
        <v>252157.3</v>
      </c>
      <c r="G14" s="170"/>
      <c r="H14" s="171"/>
    </row>
    <row r="15" spans="1:8" s="185" customFormat="1" ht="50.25" customHeight="1">
      <c r="A15" s="169" t="s">
        <v>396</v>
      </c>
      <c r="B15" s="151" t="s">
        <v>13</v>
      </c>
      <c r="C15" s="151" t="s">
        <v>398</v>
      </c>
      <c r="D15" s="147">
        <f>D16+D17+D18</f>
        <v>761700</v>
      </c>
      <c r="E15" s="146">
        <f>E16+E17+E18</f>
        <v>509542.7</v>
      </c>
      <c r="F15" s="146">
        <f t="shared" si="0"/>
        <v>252157.3</v>
      </c>
      <c r="G15" s="170"/>
      <c r="H15" s="171"/>
    </row>
    <row r="16" spans="1:8" s="185" customFormat="1" ht="45" customHeight="1">
      <c r="A16" s="169" t="s">
        <v>304</v>
      </c>
      <c r="B16" s="151" t="s">
        <v>13</v>
      </c>
      <c r="C16" s="151" t="s">
        <v>301</v>
      </c>
      <c r="D16" s="147">
        <v>547200</v>
      </c>
      <c r="E16" s="196">
        <v>380424.81</v>
      </c>
      <c r="F16" s="146">
        <f t="shared" si="0"/>
        <v>166775.19</v>
      </c>
      <c r="G16" s="170"/>
      <c r="H16" s="171"/>
    </row>
    <row r="17" spans="1:10" s="185" customFormat="1" ht="65.25" customHeight="1">
      <c r="A17" s="169" t="s">
        <v>153</v>
      </c>
      <c r="B17" s="151" t="s">
        <v>13</v>
      </c>
      <c r="C17" s="151" t="s">
        <v>302</v>
      </c>
      <c r="D17" s="147">
        <v>49200</v>
      </c>
      <c r="E17" s="195">
        <v>38947.15</v>
      </c>
      <c r="F17" s="146">
        <f t="shared" si="0"/>
        <v>10252.849999999999</v>
      </c>
      <c r="G17" s="211"/>
      <c r="H17" s="212"/>
    </row>
    <row r="18" spans="1:10" s="185" customFormat="1" ht="84" customHeight="1">
      <c r="A18" s="169" t="s">
        <v>305</v>
      </c>
      <c r="B18" s="151" t="s">
        <v>13</v>
      </c>
      <c r="C18" s="151" t="s">
        <v>303</v>
      </c>
      <c r="D18" s="147">
        <v>165300</v>
      </c>
      <c r="E18" s="195">
        <v>90170.74</v>
      </c>
      <c r="F18" s="146">
        <f t="shared" si="0"/>
        <v>75129.259999999995</v>
      </c>
      <c r="G18" s="170"/>
      <c r="H18" s="171"/>
    </row>
    <row r="19" spans="1:10" s="185" customFormat="1" ht="103.5" customHeight="1">
      <c r="A19" s="172" t="s">
        <v>249</v>
      </c>
      <c r="B19" s="151" t="s">
        <v>13</v>
      </c>
      <c r="C19" s="151" t="s">
        <v>294</v>
      </c>
      <c r="D19" s="147">
        <f>D20+D32</f>
        <v>2879300</v>
      </c>
      <c r="E19" s="146">
        <f>E20+E32</f>
        <v>1513481.08</v>
      </c>
      <c r="F19" s="146">
        <f t="shared" si="0"/>
        <v>1365818.92</v>
      </c>
      <c r="G19" s="170"/>
      <c r="H19" s="171"/>
      <c r="I19" s="186"/>
      <c r="J19" s="186"/>
    </row>
    <row r="20" spans="1:10" s="185" customFormat="1" ht="103.5" customHeight="1">
      <c r="A20" s="172" t="s">
        <v>255</v>
      </c>
      <c r="B20" s="151" t="s">
        <v>13</v>
      </c>
      <c r="C20" s="151" t="s">
        <v>293</v>
      </c>
      <c r="D20" s="147">
        <f>D21</f>
        <v>2879100</v>
      </c>
      <c r="E20" s="146">
        <f>E21</f>
        <v>1513281.08</v>
      </c>
      <c r="F20" s="146">
        <f t="shared" si="0"/>
        <v>1365818.92</v>
      </c>
      <c r="G20" s="170"/>
      <c r="H20" s="171"/>
      <c r="I20" s="186"/>
      <c r="J20" s="186"/>
    </row>
    <row r="21" spans="1:10" s="185" customFormat="1" ht="105" customHeight="1">
      <c r="A21" s="172" t="s">
        <v>243</v>
      </c>
      <c r="B21" s="151" t="s">
        <v>13</v>
      </c>
      <c r="C21" s="151" t="s">
        <v>292</v>
      </c>
      <c r="D21" s="147">
        <f>D22+D28</f>
        <v>2879100</v>
      </c>
      <c r="E21" s="146">
        <f>E22+E28</f>
        <v>1513281.08</v>
      </c>
      <c r="F21" s="146">
        <f t="shared" si="0"/>
        <v>1365818.92</v>
      </c>
      <c r="G21" s="170"/>
      <c r="H21" s="170"/>
      <c r="I21" s="171"/>
      <c r="J21" s="186"/>
    </row>
    <row r="22" spans="1:10" s="185" customFormat="1" ht="192" customHeight="1">
      <c r="A22" s="173" t="s">
        <v>469</v>
      </c>
      <c r="B22" s="151" t="s">
        <v>13</v>
      </c>
      <c r="C22" s="151" t="s">
        <v>289</v>
      </c>
      <c r="D22" s="147">
        <f>D23</f>
        <v>2434700</v>
      </c>
      <c r="E22" s="146">
        <f>E23</f>
        <v>1358427.1400000001</v>
      </c>
      <c r="F22" s="146">
        <f t="shared" si="0"/>
        <v>1076272.8599999999</v>
      </c>
      <c r="G22" s="170"/>
      <c r="H22" s="170"/>
      <c r="I22" s="171"/>
      <c r="J22" s="186"/>
    </row>
    <row r="23" spans="1:10" s="185" customFormat="1" ht="127.5" customHeight="1">
      <c r="A23" s="174" t="s">
        <v>408</v>
      </c>
      <c r="B23" s="151" t="s">
        <v>13</v>
      </c>
      <c r="C23" s="151" t="s">
        <v>409</v>
      </c>
      <c r="D23" s="147">
        <f>D24</f>
        <v>2434700</v>
      </c>
      <c r="E23" s="146">
        <f>E24</f>
        <v>1358427.1400000001</v>
      </c>
      <c r="F23" s="146">
        <f t="shared" si="0"/>
        <v>1076272.8599999999</v>
      </c>
      <c r="G23" s="170"/>
      <c r="H23" s="170"/>
      <c r="I23" s="171"/>
      <c r="J23" s="186"/>
    </row>
    <row r="24" spans="1:10" s="185" customFormat="1" ht="70.5" customHeight="1">
      <c r="A24" s="172" t="s">
        <v>396</v>
      </c>
      <c r="B24" s="151" t="s">
        <v>13</v>
      </c>
      <c r="C24" s="151" t="s">
        <v>397</v>
      </c>
      <c r="D24" s="147">
        <f>D25+D26+D27</f>
        <v>2434700</v>
      </c>
      <c r="E24" s="146">
        <f>E25+E26+E27</f>
        <v>1358427.1400000001</v>
      </c>
      <c r="F24" s="146">
        <f t="shared" si="0"/>
        <v>1076272.8599999999</v>
      </c>
      <c r="G24" s="170"/>
      <c r="H24" s="170"/>
      <c r="I24" s="171"/>
      <c r="J24" s="186"/>
    </row>
    <row r="25" spans="1:10" s="185" customFormat="1" ht="64.5" customHeight="1">
      <c r="A25" s="169" t="s">
        <v>304</v>
      </c>
      <c r="B25" s="151" t="s">
        <v>13</v>
      </c>
      <c r="C25" s="151" t="s">
        <v>290</v>
      </c>
      <c r="D25" s="147">
        <v>1753400</v>
      </c>
      <c r="E25" s="196">
        <v>1058700.8500000001</v>
      </c>
      <c r="F25" s="146">
        <f>D25-E25</f>
        <v>694699.14999999991</v>
      </c>
      <c r="G25" s="170"/>
      <c r="H25" s="171"/>
    </row>
    <row r="26" spans="1:10" s="185" customFormat="1" ht="60.75">
      <c r="A26" s="169" t="s">
        <v>153</v>
      </c>
      <c r="B26" s="151" t="s">
        <v>13</v>
      </c>
      <c r="C26" s="151" t="s">
        <v>291</v>
      </c>
      <c r="D26" s="147">
        <v>157700</v>
      </c>
      <c r="E26" s="195">
        <v>87602.3</v>
      </c>
      <c r="F26" s="146">
        <f t="shared" si="0"/>
        <v>70097.7</v>
      </c>
      <c r="G26" s="170"/>
      <c r="H26" s="171"/>
    </row>
    <row r="27" spans="1:10" s="185" customFormat="1" ht="81">
      <c r="A27" s="169" t="s">
        <v>305</v>
      </c>
      <c r="B27" s="151" t="s">
        <v>13</v>
      </c>
      <c r="C27" s="151" t="s">
        <v>306</v>
      </c>
      <c r="D27" s="147">
        <v>523600</v>
      </c>
      <c r="E27" s="195">
        <v>212123.99</v>
      </c>
      <c r="F27" s="146">
        <f t="shared" si="0"/>
        <v>311476.01</v>
      </c>
      <c r="G27" s="170"/>
      <c r="H27" s="171"/>
    </row>
    <row r="28" spans="1:10" s="185" customFormat="1" ht="207" customHeight="1">
      <c r="A28" s="172" t="s">
        <v>256</v>
      </c>
      <c r="B28" s="151" t="s">
        <v>13</v>
      </c>
      <c r="C28" s="151" t="s">
        <v>284</v>
      </c>
      <c r="D28" s="147">
        <f>D31</f>
        <v>444400</v>
      </c>
      <c r="E28" s="147">
        <f>E31</f>
        <v>154853.94</v>
      </c>
      <c r="F28" s="146">
        <f t="shared" si="0"/>
        <v>289546.06</v>
      </c>
      <c r="G28" s="170"/>
      <c r="H28" s="171"/>
    </row>
    <row r="29" spans="1:10" s="185" customFormat="1" ht="68.25" customHeight="1">
      <c r="A29" s="172" t="s">
        <v>384</v>
      </c>
      <c r="B29" s="151" t="s">
        <v>13</v>
      </c>
      <c r="C29" s="151" t="s">
        <v>386</v>
      </c>
      <c r="D29" s="147">
        <f>D30</f>
        <v>444400</v>
      </c>
      <c r="E29" s="147">
        <f>E30</f>
        <v>154853.94</v>
      </c>
      <c r="F29" s="146">
        <f t="shared" si="0"/>
        <v>289546.06</v>
      </c>
      <c r="G29" s="170"/>
      <c r="H29" s="171"/>
    </row>
    <row r="30" spans="1:10" s="185" customFormat="1" ht="72" customHeight="1">
      <c r="A30" s="172" t="s">
        <v>385</v>
      </c>
      <c r="B30" s="151" t="s">
        <v>13</v>
      </c>
      <c r="C30" s="151" t="s">
        <v>387</v>
      </c>
      <c r="D30" s="147">
        <f>D31</f>
        <v>444400</v>
      </c>
      <c r="E30" s="147">
        <f>E31</f>
        <v>154853.94</v>
      </c>
      <c r="F30" s="146">
        <f t="shared" si="0"/>
        <v>289546.06</v>
      </c>
      <c r="G30" s="170"/>
      <c r="H30" s="171"/>
    </row>
    <row r="31" spans="1:10" s="185" customFormat="1" ht="67.5" customHeight="1">
      <c r="A31" s="172" t="s">
        <v>166</v>
      </c>
      <c r="B31" s="151" t="s">
        <v>13</v>
      </c>
      <c r="C31" s="151" t="s">
        <v>281</v>
      </c>
      <c r="D31" s="147">
        <v>444400</v>
      </c>
      <c r="E31" s="196">
        <v>154853.94</v>
      </c>
      <c r="F31" s="146">
        <f t="shared" si="0"/>
        <v>289546.06</v>
      </c>
      <c r="G31" s="170"/>
      <c r="H31" s="171"/>
    </row>
    <row r="32" spans="1:10" s="185" customFormat="1" ht="20.25">
      <c r="A32" s="172" t="s">
        <v>154</v>
      </c>
      <c r="B32" s="151" t="s">
        <v>13</v>
      </c>
      <c r="C32" s="151" t="s">
        <v>283</v>
      </c>
      <c r="D32" s="147">
        <f t="shared" ref="D32" si="2">D33</f>
        <v>200</v>
      </c>
      <c r="E32" s="144">
        <f>E33</f>
        <v>200</v>
      </c>
      <c r="F32" s="146">
        <f t="shared" si="0"/>
        <v>0</v>
      </c>
    </row>
    <row r="33" spans="1:6" s="185" customFormat="1" ht="225" customHeight="1">
      <c r="A33" s="172" t="s">
        <v>241</v>
      </c>
      <c r="B33" s="151" t="s">
        <v>13</v>
      </c>
      <c r="C33" s="151" t="s">
        <v>282</v>
      </c>
      <c r="D33" s="147">
        <f>D34</f>
        <v>200</v>
      </c>
      <c r="E33" s="144">
        <f>E34</f>
        <v>200</v>
      </c>
      <c r="F33" s="146">
        <f t="shared" si="0"/>
        <v>0</v>
      </c>
    </row>
    <row r="34" spans="1:6" s="185" customFormat="1" ht="72" customHeight="1">
      <c r="A34" s="172" t="s">
        <v>384</v>
      </c>
      <c r="B34" s="151" t="s">
        <v>13</v>
      </c>
      <c r="C34" s="151" t="s">
        <v>389</v>
      </c>
      <c r="D34" s="147">
        <f>D35</f>
        <v>200</v>
      </c>
      <c r="E34" s="145">
        <f>E35</f>
        <v>200</v>
      </c>
      <c r="F34" s="146">
        <f t="shared" si="0"/>
        <v>0</v>
      </c>
    </row>
    <row r="35" spans="1:6" s="185" customFormat="1" ht="69" customHeight="1">
      <c r="A35" s="172" t="s">
        <v>385</v>
      </c>
      <c r="B35" s="151" t="s">
        <v>13</v>
      </c>
      <c r="C35" s="151" t="s">
        <v>388</v>
      </c>
      <c r="D35" s="147">
        <f>D36</f>
        <v>200</v>
      </c>
      <c r="E35" s="145">
        <f>E36</f>
        <v>200</v>
      </c>
      <c r="F35" s="146">
        <f t="shared" si="0"/>
        <v>0</v>
      </c>
    </row>
    <row r="36" spans="1:6" s="185" customFormat="1" ht="65.25" customHeight="1">
      <c r="A36" s="172" t="s">
        <v>166</v>
      </c>
      <c r="B36" s="151" t="s">
        <v>13</v>
      </c>
      <c r="C36" s="151" t="s">
        <v>276</v>
      </c>
      <c r="D36" s="147">
        <v>200</v>
      </c>
      <c r="E36" s="145">
        <v>200</v>
      </c>
      <c r="F36" s="146">
        <f t="shared" si="0"/>
        <v>0</v>
      </c>
    </row>
    <row r="37" spans="1:6" s="185" customFormat="1" ht="40.5">
      <c r="A37" s="172" t="s">
        <v>273</v>
      </c>
      <c r="B37" s="151" t="s">
        <v>13</v>
      </c>
      <c r="C37" s="151" t="s">
        <v>277</v>
      </c>
      <c r="D37" s="147">
        <f t="shared" ref="D37:E41" si="3">D38</f>
        <v>0</v>
      </c>
      <c r="E37" s="146">
        <f t="shared" si="3"/>
        <v>0</v>
      </c>
      <c r="F37" s="146">
        <f t="shared" si="0"/>
        <v>0</v>
      </c>
    </row>
    <row r="38" spans="1:6" s="185" customFormat="1" ht="60.75">
      <c r="A38" s="169" t="s">
        <v>257</v>
      </c>
      <c r="B38" s="151" t="s">
        <v>13</v>
      </c>
      <c r="C38" s="151" t="s">
        <v>278</v>
      </c>
      <c r="D38" s="147">
        <f t="shared" si="3"/>
        <v>0</v>
      </c>
      <c r="E38" s="146">
        <f t="shared" si="3"/>
        <v>0</v>
      </c>
      <c r="F38" s="146">
        <f t="shared" si="0"/>
        <v>0</v>
      </c>
    </row>
    <row r="39" spans="1:6" s="185" customFormat="1" ht="20.25">
      <c r="A39" s="172" t="s">
        <v>154</v>
      </c>
      <c r="B39" s="151" t="s">
        <v>13</v>
      </c>
      <c r="C39" s="151" t="s">
        <v>279</v>
      </c>
      <c r="D39" s="147">
        <f t="shared" si="3"/>
        <v>0</v>
      </c>
      <c r="E39" s="146">
        <f t="shared" si="3"/>
        <v>0</v>
      </c>
      <c r="F39" s="146">
        <f t="shared" si="0"/>
        <v>0</v>
      </c>
    </row>
    <row r="40" spans="1:6" s="185" customFormat="1" ht="141.75">
      <c r="A40" s="172" t="s">
        <v>275</v>
      </c>
      <c r="B40" s="151" t="s">
        <v>13</v>
      </c>
      <c r="C40" s="151" t="s">
        <v>280</v>
      </c>
      <c r="D40" s="147">
        <f>D42</f>
        <v>0</v>
      </c>
      <c r="E40" s="146">
        <f>E42</f>
        <v>0</v>
      </c>
      <c r="F40" s="146">
        <f t="shared" si="0"/>
        <v>0</v>
      </c>
    </row>
    <row r="41" spans="1:6" s="185" customFormat="1" ht="20.25">
      <c r="A41" s="172" t="s">
        <v>400</v>
      </c>
      <c r="B41" s="151" t="s">
        <v>13</v>
      </c>
      <c r="C41" s="151" t="s">
        <v>438</v>
      </c>
      <c r="D41" s="147">
        <f t="shared" si="3"/>
        <v>0</v>
      </c>
      <c r="E41" s="146">
        <f t="shared" si="3"/>
        <v>0</v>
      </c>
      <c r="F41" s="146">
        <f t="shared" si="0"/>
        <v>0</v>
      </c>
    </row>
    <row r="42" spans="1:6" s="185" customFormat="1" ht="20.25">
      <c r="A42" s="172" t="s">
        <v>274</v>
      </c>
      <c r="B42" s="151" t="s">
        <v>13</v>
      </c>
      <c r="C42" s="151" t="s">
        <v>480</v>
      </c>
      <c r="D42" s="147">
        <v>0</v>
      </c>
      <c r="E42" s="146">
        <v>0</v>
      </c>
      <c r="F42" s="146">
        <f t="shared" si="0"/>
        <v>0</v>
      </c>
    </row>
    <row r="43" spans="1:6" s="185" customFormat="1" ht="20.25">
      <c r="A43" s="169" t="s">
        <v>66</v>
      </c>
      <c r="B43" s="151" t="s">
        <v>13</v>
      </c>
      <c r="C43" s="151" t="s">
        <v>285</v>
      </c>
      <c r="D43" s="147">
        <f t="shared" ref="D43:E45" si="4">D44</f>
        <v>10000</v>
      </c>
      <c r="E43" s="146">
        <f t="shared" si="4"/>
        <v>0</v>
      </c>
      <c r="F43" s="146">
        <f t="shared" si="0"/>
        <v>10000</v>
      </c>
    </row>
    <row r="44" spans="1:6" s="185" customFormat="1" ht="71.25" customHeight="1">
      <c r="A44" s="169" t="s">
        <v>257</v>
      </c>
      <c r="B44" s="151" t="s">
        <v>13</v>
      </c>
      <c r="C44" s="151" t="s">
        <v>286</v>
      </c>
      <c r="D44" s="147">
        <f t="shared" si="4"/>
        <v>10000</v>
      </c>
      <c r="E44" s="146">
        <f t="shared" si="4"/>
        <v>0</v>
      </c>
      <c r="F44" s="146">
        <f t="shared" si="0"/>
        <v>10000</v>
      </c>
    </row>
    <row r="45" spans="1:6" s="185" customFormat="1" ht="40.5" customHeight="1">
      <c r="A45" s="169" t="s">
        <v>155</v>
      </c>
      <c r="B45" s="151" t="s">
        <v>13</v>
      </c>
      <c r="C45" s="151" t="s">
        <v>287</v>
      </c>
      <c r="D45" s="147">
        <f t="shared" si="4"/>
        <v>10000</v>
      </c>
      <c r="E45" s="146">
        <f t="shared" si="4"/>
        <v>0</v>
      </c>
      <c r="F45" s="146">
        <f t="shared" si="0"/>
        <v>10000</v>
      </c>
    </row>
    <row r="46" spans="1:6" s="185" customFormat="1" ht="126.75" customHeight="1">
      <c r="A46" s="169" t="s">
        <v>253</v>
      </c>
      <c r="B46" s="151" t="s">
        <v>13</v>
      </c>
      <c r="C46" s="151" t="s">
        <v>288</v>
      </c>
      <c r="D46" s="147">
        <f>D47</f>
        <v>10000</v>
      </c>
      <c r="E46" s="147">
        <f>E47</f>
        <v>0</v>
      </c>
      <c r="F46" s="146">
        <f t="shared" si="0"/>
        <v>10000</v>
      </c>
    </row>
    <row r="47" spans="1:6" s="185" customFormat="1" ht="36" customHeight="1">
      <c r="A47" s="169" t="s">
        <v>400</v>
      </c>
      <c r="B47" s="151" t="s">
        <v>13</v>
      </c>
      <c r="C47" s="151" t="s">
        <v>399</v>
      </c>
      <c r="D47" s="147">
        <f>D48</f>
        <v>10000</v>
      </c>
      <c r="E47" s="146">
        <f>E48</f>
        <v>0</v>
      </c>
      <c r="F47" s="146">
        <f t="shared" si="0"/>
        <v>10000</v>
      </c>
    </row>
    <row r="48" spans="1:6" s="185" customFormat="1" ht="22.5" customHeight="1">
      <c r="A48" s="169" t="s">
        <v>156</v>
      </c>
      <c r="B48" s="151" t="s">
        <v>13</v>
      </c>
      <c r="C48" s="151" t="s">
        <v>307</v>
      </c>
      <c r="D48" s="147">
        <v>10000</v>
      </c>
      <c r="E48" s="145">
        <v>0</v>
      </c>
      <c r="F48" s="146">
        <f t="shared" si="0"/>
        <v>10000</v>
      </c>
    </row>
    <row r="49" spans="1:6" s="185" customFormat="1" ht="20.25">
      <c r="A49" s="172" t="s">
        <v>141</v>
      </c>
      <c r="B49" s="151" t="s">
        <v>13</v>
      </c>
      <c r="C49" s="151" t="s">
        <v>308</v>
      </c>
      <c r="D49" s="147">
        <f>D50+D65+D71</f>
        <v>150200</v>
      </c>
      <c r="E49" s="146">
        <f>E50</f>
        <v>25339.25</v>
      </c>
      <c r="F49" s="146">
        <f t="shared" si="0"/>
        <v>124860.75</v>
      </c>
    </row>
    <row r="50" spans="1:6" s="185" customFormat="1" ht="60.75">
      <c r="A50" s="172" t="s">
        <v>255</v>
      </c>
      <c r="B50" s="151" t="s">
        <v>13</v>
      </c>
      <c r="C50" s="151" t="s">
        <v>309</v>
      </c>
      <c r="D50" s="147">
        <f>D51</f>
        <v>48700</v>
      </c>
      <c r="E50" s="146">
        <f>E51</f>
        <v>25339.25</v>
      </c>
      <c r="F50" s="146">
        <f t="shared" si="0"/>
        <v>23360.75</v>
      </c>
    </row>
    <row r="51" spans="1:6" s="185" customFormat="1" ht="106.5" customHeight="1">
      <c r="A51" s="172" t="s">
        <v>157</v>
      </c>
      <c r="B51" s="151" t="s">
        <v>13</v>
      </c>
      <c r="C51" s="151" t="s">
        <v>310</v>
      </c>
      <c r="D51" s="147">
        <f>D52+D56+D59</f>
        <v>48700</v>
      </c>
      <c r="E51" s="146">
        <f>E52+E56+E59</f>
        <v>25339.25</v>
      </c>
      <c r="F51" s="146">
        <f t="shared" si="0"/>
        <v>23360.75</v>
      </c>
    </row>
    <row r="52" spans="1:6" s="185" customFormat="1" ht="189.75" customHeight="1">
      <c r="A52" s="172" t="s">
        <v>196</v>
      </c>
      <c r="B52" s="151" t="s">
        <v>13</v>
      </c>
      <c r="C52" s="151" t="s">
        <v>321</v>
      </c>
      <c r="D52" s="147">
        <f t="shared" ref="D52:E54" si="5">D53</f>
        <v>10000</v>
      </c>
      <c r="E52" s="146">
        <f t="shared" si="5"/>
        <v>10000</v>
      </c>
      <c r="F52" s="146">
        <f t="shared" si="0"/>
        <v>0</v>
      </c>
    </row>
    <row r="53" spans="1:6" s="185" customFormat="1" ht="33" customHeight="1">
      <c r="A53" s="172" t="s">
        <v>400</v>
      </c>
      <c r="B53" s="151" t="s">
        <v>13</v>
      </c>
      <c r="C53" s="151" t="s">
        <v>403</v>
      </c>
      <c r="D53" s="147">
        <f t="shared" si="5"/>
        <v>10000</v>
      </c>
      <c r="E53" s="146">
        <f t="shared" si="5"/>
        <v>10000</v>
      </c>
      <c r="F53" s="146">
        <f t="shared" si="0"/>
        <v>0</v>
      </c>
    </row>
    <row r="54" spans="1:6" s="185" customFormat="1" ht="31.5" customHeight="1">
      <c r="A54" s="172" t="s">
        <v>401</v>
      </c>
      <c r="B54" s="151" t="s">
        <v>13</v>
      </c>
      <c r="C54" s="151" t="s">
        <v>402</v>
      </c>
      <c r="D54" s="147">
        <f t="shared" si="5"/>
        <v>10000</v>
      </c>
      <c r="E54" s="146">
        <f t="shared" si="5"/>
        <v>10000</v>
      </c>
      <c r="F54" s="146">
        <f t="shared" si="0"/>
        <v>0</v>
      </c>
    </row>
    <row r="55" spans="1:6" s="185" customFormat="1" ht="24.75" customHeight="1">
      <c r="A55" s="172" t="s">
        <v>197</v>
      </c>
      <c r="B55" s="151" t="s">
        <v>13</v>
      </c>
      <c r="C55" s="151" t="s">
        <v>311</v>
      </c>
      <c r="D55" s="147">
        <v>10000</v>
      </c>
      <c r="E55" s="195">
        <v>10000</v>
      </c>
      <c r="F55" s="146">
        <f t="shared" si="0"/>
        <v>0</v>
      </c>
    </row>
    <row r="56" spans="1:6" s="185" customFormat="1" ht="318" customHeight="1">
      <c r="A56" s="172" t="s">
        <v>158</v>
      </c>
      <c r="B56" s="151" t="s">
        <v>13</v>
      </c>
      <c r="C56" s="151" t="s">
        <v>312</v>
      </c>
      <c r="D56" s="147">
        <f>D57</f>
        <v>0</v>
      </c>
      <c r="E56" s="146">
        <f>E57</f>
        <v>0</v>
      </c>
      <c r="F56" s="146">
        <f t="shared" si="0"/>
        <v>0</v>
      </c>
    </row>
    <row r="57" spans="1:6" s="185" customFormat="1" ht="27" customHeight="1">
      <c r="A57" s="174" t="s">
        <v>405</v>
      </c>
      <c r="B57" s="151" t="s">
        <v>13</v>
      </c>
      <c r="C57" s="151" t="s">
        <v>404</v>
      </c>
      <c r="D57" s="147">
        <f>D58</f>
        <v>0</v>
      </c>
      <c r="E57" s="146">
        <f>E58</f>
        <v>0</v>
      </c>
      <c r="F57" s="146">
        <f t="shared" si="0"/>
        <v>0</v>
      </c>
    </row>
    <row r="58" spans="1:6" s="185" customFormat="1" ht="20.25">
      <c r="A58" s="172" t="s">
        <v>59</v>
      </c>
      <c r="B58" s="151" t="s">
        <v>13</v>
      </c>
      <c r="C58" s="151" t="s">
        <v>313</v>
      </c>
      <c r="D58" s="147">
        <v>0</v>
      </c>
      <c r="E58" s="146">
        <v>0</v>
      </c>
      <c r="F58" s="146">
        <f t="shared" si="0"/>
        <v>0</v>
      </c>
    </row>
    <row r="59" spans="1:6" s="185" customFormat="1" ht="134.25" customHeight="1">
      <c r="A59" s="172" t="s">
        <v>201</v>
      </c>
      <c r="B59" s="151" t="s">
        <v>13</v>
      </c>
      <c r="C59" s="151" t="s">
        <v>513</v>
      </c>
      <c r="D59" s="147">
        <f>D60</f>
        <v>38700</v>
      </c>
      <c r="E59" s="147">
        <f>E60</f>
        <v>15339.25</v>
      </c>
      <c r="F59" s="146">
        <f t="shared" si="0"/>
        <v>23360.75</v>
      </c>
    </row>
    <row r="60" spans="1:6" s="185" customFormat="1" ht="32.25" customHeight="1">
      <c r="A60" s="172" t="s">
        <v>400</v>
      </c>
      <c r="B60" s="151" t="s">
        <v>13</v>
      </c>
      <c r="C60" s="151" t="s">
        <v>512</v>
      </c>
      <c r="D60" s="147">
        <f>D61</f>
        <v>38700</v>
      </c>
      <c r="E60" s="147">
        <f>E61</f>
        <v>15339.25</v>
      </c>
      <c r="F60" s="146">
        <f t="shared" si="0"/>
        <v>23360.75</v>
      </c>
    </row>
    <row r="61" spans="1:6" s="185" customFormat="1" ht="32.25" customHeight="1">
      <c r="A61" s="172" t="s">
        <v>401</v>
      </c>
      <c r="B61" s="151" t="s">
        <v>13</v>
      </c>
      <c r="C61" s="151" t="s">
        <v>511</v>
      </c>
      <c r="D61" s="147">
        <f>D62+D63+D64</f>
        <v>38700</v>
      </c>
      <c r="E61" s="147">
        <f>E62+E63+E64</f>
        <v>15339.25</v>
      </c>
      <c r="F61" s="146">
        <f t="shared" si="0"/>
        <v>23360.75</v>
      </c>
    </row>
    <row r="62" spans="1:6" s="185" customFormat="1" ht="40.5">
      <c r="A62" s="172" t="s">
        <v>149</v>
      </c>
      <c r="B62" s="151" t="s">
        <v>13</v>
      </c>
      <c r="C62" s="151" t="s">
        <v>510</v>
      </c>
      <c r="D62" s="147">
        <v>34700</v>
      </c>
      <c r="E62" s="195">
        <v>221.38</v>
      </c>
      <c r="F62" s="146">
        <f t="shared" si="0"/>
        <v>34478.620000000003</v>
      </c>
    </row>
    <row r="63" spans="1:6" s="185" customFormat="1" ht="20.25">
      <c r="A63" s="172" t="s">
        <v>481</v>
      </c>
      <c r="B63" s="151" t="s">
        <v>13</v>
      </c>
      <c r="C63" s="151" t="s">
        <v>509</v>
      </c>
      <c r="D63" s="147">
        <v>3800</v>
      </c>
      <c r="E63" s="195">
        <v>117.87</v>
      </c>
      <c r="F63" s="146">
        <f t="shared" si="0"/>
        <v>3682.13</v>
      </c>
    </row>
    <row r="64" spans="1:6" s="185" customFormat="1" ht="20.25">
      <c r="A64" s="172" t="s">
        <v>197</v>
      </c>
      <c r="B64" s="151" t="s">
        <v>13</v>
      </c>
      <c r="C64" s="151" t="s">
        <v>514</v>
      </c>
      <c r="D64" s="147">
        <v>200</v>
      </c>
      <c r="E64" s="195">
        <v>15000</v>
      </c>
      <c r="F64" s="146">
        <f t="shared" si="0"/>
        <v>-14800</v>
      </c>
    </row>
    <row r="65" spans="1:6" s="185" customFormat="1" ht="76.5" customHeight="1">
      <c r="A65" s="172" t="s">
        <v>258</v>
      </c>
      <c r="B65" s="151" t="s">
        <v>13</v>
      </c>
      <c r="C65" s="151" t="s">
        <v>314</v>
      </c>
      <c r="D65" s="147">
        <v>55000</v>
      </c>
      <c r="E65" s="146">
        <f>E138+E66</f>
        <v>0</v>
      </c>
      <c r="F65" s="146">
        <f t="shared" si="0"/>
        <v>55000</v>
      </c>
    </row>
    <row r="66" spans="1:6" s="185" customFormat="1" ht="81">
      <c r="A66" s="169" t="s">
        <v>148</v>
      </c>
      <c r="B66" s="151" t="s">
        <v>13</v>
      </c>
      <c r="C66" s="151" t="s">
        <v>315</v>
      </c>
      <c r="D66" s="147">
        <f>D67</f>
        <v>55000</v>
      </c>
      <c r="E66" s="146">
        <f>E67</f>
        <v>0</v>
      </c>
      <c r="F66" s="146">
        <f t="shared" si="0"/>
        <v>55000</v>
      </c>
    </row>
    <row r="67" spans="1:6" s="185" customFormat="1" ht="249" customHeight="1">
      <c r="A67" s="169" t="s">
        <v>252</v>
      </c>
      <c r="B67" s="151" t="s">
        <v>13</v>
      </c>
      <c r="C67" s="151" t="s">
        <v>316</v>
      </c>
      <c r="D67" s="147">
        <f>D70</f>
        <v>55000</v>
      </c>
      <c r="E67" s="146">
        <f>E70</f>
        <v>0</v>
      </c>
      <c r="F67" s="146">
        <f t="shared" ref="F67:F125" si="6">D67-E67</f>
        <v>55000</v>
      </c>
    </row>
    <row r="68" spans="1:6" s="185" customFormat="1" ht="73.5" customHeight="1">
      <c r="A68" s="169" t="s">
        <v>384</v>
      </c>
      <c r="B68" s="151" t="s">
        <v>13</v>
      </c>
      <c r="C68" s="151" t="s">
        <v>391</v>
      </c>
      <c r="D68" s="147">
        <f>D69</f>
        <v>55000</v>
      </c>
      <c r="E68" s="146">
        <f>E69</f>
        <v>0</v>
      </c>
      <c r="F68" s="146">
        <f t="shared" si="6"/>
        <v>55000</v>
      </c>
    </row>
    <row r="69" spans="1:6" s="185" customFormat="1" ht="78" customHeight="1">
      <c r="A69" s="169" t="s">
        <v>385</v>
      </c>
      <c r="B69" s="151" t="s">
        <v>13</v>
      </c>
      <c r="C69" s="151" t="s">
        <v>390</v>
      </c>
      <c r="D69" s="147">
        <f>D70</f>
        <v>55000</v>
      </c>
      <c r="E69" s="146">
        <f>E70</f>
        <v>0</v>
      </c>
      <c r="F69" s="146">
        <f t="shared" si="6"/>
        <v>55000</v>
      </c>
    </row>
    <row r="70" spans="1:6" s="185" customFormat="1" ht="60.75">
      <c r="A70" s="172" t="s">
        <v>166</v>
      </c>
      <c r="B70" s="151" t="s">
        <v>13</v>
      </c>
      <c r="C70" s="151" t="s">
        <v>317</v>
      </c>
      <c r="D70" s="147">
        <v>55000</v>
      </c>
      <c r="E70" s="147">
        <v>0</v>
      </c>
      <c r="F70" s="146">
        <f t="shared" si="6"/>
        <v>55000</v>
      </c>
    </row>
    <row r="71" spans="1:6" s="185" customFormat="1" ht="20.25">
      <c r="A71" s="172" t="s">
        <v>154</v>
      </c>
      <c r="B71" s="151" t="s">
        <v>13</v>
      </c>
      <c r="C71" s="151" t="s">
        <v>318</v>
      </c>
      <c r="D71" s="147">
        <f>D72+D76</f>
        <v>46500</v>
      </c>
      <c r="E71" s="146">
        <f t="shared" ref="D71:E73" si="7">E72</f>
        <v>0</v>
      </c>
      <c r="F71" s="146">
        <f t="shared" si="6"/>
        <v>46500</v>
      </c>
    </row>
    <row r="72" spans="1:6" s="185" customFormat="1" ht="246.75" customHeight="1">
      <c r="A72" s="172" t="s">
        <v>238</v>
      </c>
      <c r="B72" s="151" t="s">
        <v>13</v>
      </c>
      <c r="C72" s="151" t="s">
        <v>319</v>
      </c>
      <c r="D72" s="147">
        <f t="shared" si="7"/>
        <v>1500</v>
      </c>
      <c r="E72" s="146">
        <f t="shared" si="7"/>
        <v>0</v>
      </c>
      <c r="F72" s="146">
        <f t="shared" si="6"/>
        <v>1500</v>
      </c>
    </row>
    <row r="73" spans="1:6" s="185" customFormat="1" ht="69" customHeight="1">
      <c r="A73" s="169" t="s">
        <v>384</v>
      </c>
      <c r="B73" s="151" t="s">
        <v>13</v>
      </c>
      <c r="C73" s="151" t="s">
        <v>392</v>
      </c>
      <c r="D73" s="147">
        <f t="shared" si="7"/>
        <v>1500</v>
      </c>
      <c r="E73" s="146">
        <f t="shared" si="7"/>
        <v>0</v>
      </c>
      <c r="F73" s="146">
        <f t="shared" si="6"/>
        <v>1500</v>
      </c>
    </row>
    <row r="74" spans="1:6" s="185" customFormat="1" ht="71.25" customHeight="1">
      <c r="A74" s="169" t="s">
        <v>385</v>
      </c>
      <c r="B74" s="151" t="s">
        <v>13</v>
      </c>
      <c r="C74" s="151" t="s">
        <v>393</v>
      </c>
      <c r="D74" s="147">
        <f>D75</f>
        <v>1500</v>
      </c>
      <c r="E74" s="146">
        <f>E75</f>
        <v>0</v>
      </c>
      <c r="F74" s="147">
        <f>F75</f>
        <v>1500</v>
      </c>
    </row>
    <row r="75" spans="1:6" s="185" customFormat="1" ht="60.75">
      <c r="A75" s="172" t="s">
        <v>166</v>
      </c>
      <c r="B75" s="151" t="s">
        <v>13</v>
      </c>
      <c r="C75" s="151" t="s">
        <v>320</v>
      </c>
      <c r="D75" s="147">
        <v>1500</v>
      </c>
      <c r="E75" s="147">
        <v>0</v>
      </c>
      <c r="F75" s="146">
        <f t="shared" si="6"/>
        <v>1500</v>
      </c>
    </row>
    <row r="76" spans="1:6" s="185" customFormat="1" ht="103.5" customHeight="1">
      <c r="A76" s="172" t="s">
        <v>516</v>
      </c>
      <c r="B76" s="151" t="s">
        <v>13</v>
      </c>
      <c r="C76" s="151" t="s">
        <v>515</v>
      </c>
      <c r="D76" s="147">
        <v>45000</v>
      </c>
      <c r="E76" s="147">
        <v>15000</v>
      </c>
      <c r="F76" s="146">
        <f t="shared" si="6"/>
        <v>30000</v>
      </c>
    </row>
    <row r="77" spans="1:6" s="185" customFormat="1" ht="20.25">
      <c r="A77" s="172" t="s">
        <v>61</v>
      </c>
      <c r="B77" s="151" t="s">
        <v>13</v>
      </c>
      <c r="C77" s="151" t="s">
        <v>326</v>
      </c>
      <c r="D77" s="147">
        <f t="shared" ref="D77:E77" si="8">D78</f>
        <v>173300</v>
      </c>
      <c r="E77" s="146">
        <f t="shared" si="8"/>
        <v>82484.320000000007</v>
      </c>
      <c r="F77" s="146">
        <f t="shared" si="6"/>
        <v>90815.679999999993</v>
      </c>
    </row>
    <row r="78" spans="1:6" s="185" customFormat="1" ht="73.5" customHeight="1">
      <c r="A78" s="172" t="s">
        <v>62</v>
      </c>
      <c r="B78" s="151" t="s">
        <v>13</v>
      </c>
      <c r="C78" s="151" t="s">
        <v>325</v>
      </c>
      <c r="D78" s="147">
        <f>D79</f>
        <v>173300</v>
      </c>
      <c r="E78" s="146">
        <f>E79</f>
        <v>82484.320000000007</v>
      </c>
      <c r="F78" s="146">
        <f t="shared" si="6"/>
        <v>90815.679999999993</v>
      </c>
    </row>
    <row r="79" spans="1:6" s="185" customFormat="1" ht="71.25" customHeight="1">
      <c r="A79" s="172" t="s">
        <v>154</v>
      </c>
      <c r="B79" s="151" t="s">
        <v>13</v>
      </c>
      <c r="C79" s="151" t="s">
        <v>322</v>
      </c>
      <c r="D79" s="147">
        <f>D80</f>
        <v>173300</v>
      </c>
      <c r="E79" s="146">
        <f>E80</f>
        <v>82484.320000000007</v>
      </c>
      <c r="F79" s="146">
        <f t="shared" si="6"/>
        <v>90815.679999999993</v>
      </c>
    </row>
    <row r="80" spans="1:6" s="185" customFormat="1" ht="76.5" customHeight="1">
      <c r="A80" s="172" t="s">
        <v>203</v>
      </c>
      <c r="B80" s="151" t="s">
        <v>13</v>
      </c>
      <c r="C80" s="151" t="s">
        <v>323</v>
      </c>
      <c r="D80" s="147">
        <f>D81+D85</f>
        <v>173300</v>
      </c>
      <c r="E80" s="146">
        <f>E81+E85</f>
        <v>82484.320000000007</v>
      </c>
      <c r="F80" s="146">
        <f t="shared" si="6"/>
        <v>90815.679999999993</v>
      </c>
    </row>
    <row r="81" spans="1:6" s="185" customFormat="1" ht="121.5">
      <c r="A81" s="172" t="s">
        <v>408</v>
      </c>
      <c r="B81" s="151" t="s">
        <v>13</v>
      </c>
      <c r="C81" s="151" t="s">
        <v>406</v>
      </c>
      <c r="D81" s="146">
        <f>D82</f>
        <v>156200</v>
      </c>
      <c r="E81" s="146">
        <f>E82</f>
        <v>82484.320000000007</v>
      </c>
      <c r="F81" s="146">
        <f t="shared" si="6"/>
        <v>73715.679999999993</v>
      </c>
    </row>
    <row r="82" spans="1:6" s="185" customFormat="1" ht="40.5">
      <c r="A82" s="172" t="s">
        <v>396</v>
      </c>
      <c r="B82" s="151" t="s">
        <v>13</v>
      </c>
      <c r="C82" s="151" t="s">
        <v>407</v>
      </c>
      <c r="D82" s="147">
        <f>D83+D84</f>
        <v>156200</v>
      </c>
      <c r="E82" s="146">
        <f>E83+E84</f>
        <v>82484.320000000007</v>
      </c>
      <c r="F82" s="146">
        <f t="shared" si="6"/>
        <v>73715.679999999993</v>
      </c>
    </row>
    <row r="83" spans="1:6" s="185" customFormat="1" ht="40.5">
      <c r="A83" s="169" t="s">
        <v>329</v>
      </c>
      <c r="B83" s="151" t="s">
        <v>13</v>
      </c>
      <c r="C83" s="151" t="s">
        <v>324</v>
      </c>
      <c r="D83" s="146">
        <v>109600</v>
      </c>
      <c r="E83" s="196">
        <v>67034.05</v>
      </c>
      <c r="F83" s="146">
        <f t="shared" si="6"/>
        <v>42565.95</v>
      </c>
    </row>
    <row r="84" spans="1:6" s="185" customFormat="1" ht="81">
      <c r="A84" s="169" t="s">
        <v>305</v>
      </c>
      <c r="B84" s="151" t="s">
        <v>13</v>
      </c>
      <c r="C84" s="151" t="s">
        <v>328</v>
      </c>
      <c r="D84" s="147">
        <v>46600</v>
      </c>
      <c r="E84" s="195">
        <v>15450.27</v>
      </c>
      <c r="F84" s="146">
        <f t="shared" si="6"/>
        <v>31149.73</v>
      </c>
    </row>
    <row r="85" spans="1:6" s="185" customFormat="1" ht="144.75" customHeight="1">
      <c r="A85" s="169" t="s">
        <v>384</v>
      </c>
      <c r="B85" s="151" t="s">
        <v>13</v>
      </c>
      <c r="C85" s="151" t="s">
        <v>394</v>
      </c>
      <c r="D85" s="147">
        <f>D86</f>
        <v>17100</v>
      </c>
      <c r="E85" s="147">
        <f>E86</f>
        <v>0</v>
      </c>
      <c r="F85" s="146">
        <f t="shared" si="6"/>
        <v>17100</v>
      </c>
    </row>
    <row r="86" spans="1:6" s="185" customFormat="1" ht="144.75" customHeight="1">
      <c r="A86" s="169" t="s">
        <v>385</v>
      </c>
      <c r="B86" s="151" t="s">
        <v>13</v>
      </c>
      <c r="C86" s="151" t="s">
        <v>395</v>
      </c>
      <c r="D86" s="147">
        <f>D87</f>
        <v>17100</v>
      </c>
      <c r="E86" s="146">
        <f>E87</f>
        <v>0</v>
      </c>
      <c r="F86" s="146">
        <f t="shared" si="6"/>
        <v>17100</v>
      </c>
    </row>
    <row r="87" spans="1:6" s="185" customFormat="1" ht="63" customHeight="1">
      <c r="A87" s="172" t="s">
        <v>166</v>
      </c>
      <c r="B87" s="151" t="s">
        <v>13</v>
      </c>
      <c r="C87" s="151" t="s">
        <v>327</v>
      </c>
      <c r="D87" s="147">
        <v>17100</v>
      </c>
      <c r="E87" s="145">
        <v>0</v>
      </c>
      <c r="F87" s="146">
        <f t="shared" si="6"/>
        <v>17100</v>
      </c>
    </row>
    <row r="88" spans="1:6" s="185" customFormat="1" ht="48.75" customHeight="1">
      <c r="A88" s="172" t="s">
        <v>63</v>
      </c>
      <c r="B88" s="151" t="s">
        <v>13</v>
      </c>
      <c r="C88" s="151" t="s">
        <v>330</v>
      </c>
      <c r="D88" s="147">
        <f>D89</f>
        <v>113500</v>
      </c>
      <c r="E88" s="146">
        <f>E89</f>
        <v>23800</v>
      </c>
      <c r="F88" s="146">
        <f t="shared" si="6"/>
        <v>89700</v>
      </c>
    </row>
    <row r="89" spans="1:6" s="185" customFormat="1" ht="81.75" customHeight="1">
      <c r="A89" s="172" t="s">
        <v>162</v>
      </c>
      <c r="B89" s="151" t="s">
        <v>13</v>
      </c>
      <c r="C89" s="151" t="s">
        <v>331</v>
      </c>
      <c r="D89" s="147">
        <f>D90</f>
        <v>113500</v>
      </c>
      <c r="E89" s="146">
        <f>E90</f>
        <v>23800</v>
      </c>
      <c r="F89" s="146">
        <f t="shared" si="6"/>
        <v>89700</v>
      </c>
    </row>
    <row r="90" spans="1:6" s="185" customFormat="1" ht="81.75" customHeight="1">
      <c r="A90" s="169" t="s">
        <v>264</v>
      </c>
      <c r="B90" s="151" t="s">
        <v>13</v>
      </c>
      <c r="C90" s="151" t="s">
        <v>332</v>
      </c>
      <c r="D90" s="147">
        <f>D91+D96+D104+D95</f>
        <v>113500</v>
      </c>
      <c r="E90" s="146">
        <f>E91+E96+E104</f>
        <v>23800</v>
      </c>
      <c r="F90" s="146">
        <f t="shared" si="6"/>
        <v>89700</v>
      </c>
    </row>
    <row r="91" spans="1:6" s="185" customFormat="1" ht="81.75" customHeight="1">
      <c r="A91" s="169" t="s">
        <v>191</v>
      </c>
      <c r="B91" s="151" t="s">
        <v>13</v>
      </c>
      <c r="C91" s="151" t="s">
        <v>333</v>
      </c>
      <c r="D91" s="147">
        <v>0</v>
      </c>
      <c r="E91" s="146">
        <f t="shared" ref="D91:E94" si="9">E92</f>
        <v>0</v>
      </c>
      <c r="F91" s="146">
        <f t="shared" si="6"/>
        <v>0</v>
      </c>
    </row>
    <row r="92" spans="1:6" s="185" customFormat="1" ht="202.5">
      <c r="A92" s="169" t="s">
        <v>192</v>
      </c>
      <c r="B92" s="151" t="s">
        <v>13</v>
      </c>
      <c r="C92" s="151" t="s">
        <v>335</v>
      </c>
      <c r="D92" s="147">
        <f>D93</f>
        <v>3100</v>
      </c>
      <c r="E92" s="146">
        <f t="shared" si="9"/>
        <v>0</v>
      </c>
      <c r="F92" s="146">
        <f t="shared" si="6"/>
        <v>3100</v>
      </c>
    </row>
    <row r="93" spans="1:6" s="185" customFormat="1" ht="60.75">
      <c r="A93" s="169" t="s">
        <v>384</v>
      </c>
      <c r="B93" s="151" t="s">
        <v>13</v>
      </c>
      <c r="C93" s="151" t="s">
        <v>412</v>
      </c>
      <c r="D93" s="147">
        <f t="shared" si="9"/>
        <v>3100</v>
      </c>
      <c r="E93" s="146">
        <f t="shared" si="9"/>
        <v>0</v>
      </c>
      <c r="F93" s="146">
        <f t="shared" si="6"/>
        <v>3100</v>
      </c>
    </row>
    <row r="94" spans="1:6" s="185" customFormat="1" ht="60.75">
      <c r="A94" s="172" t="s">
        <v>385</v>
      </c>
      <c r="B94" s="151" t="s">
        <v>13</v>
      </c>
      <c r="C94" s="151" t="s">
        <v>411</v>
      </c>
      <c r="D94" s="147">
        <f t="shared" si="9"/>
        <v>3100</v>
      </c>
      <c r="E94" s="146">
        <f t="shared" si="9"/>
        <v>0</v>
      </c>
      <c r="F94" s="146">
        <f t="shared" si="6"/>
        <v>3100</v>
      </c>
    </row>
    <row r="95" spans="1:6" s="185" customFormat="1" ht="109.5" customHeight="1">
      <c r="A95" s="172" t="s">
        <v>166</v>
      </c>
      <c r="B95" s="151" t="s">
        <v>13</v>
      </c>
      <c r="C95" s="151" t="s">
        <v>334</v>
      </c>
      <c r="D95" s="147">
        <v>3100</v>
      </c>
      <c r="E95" s="147">
        <v>0</v>
      </c>
      <c r="F95" s="146">
        <f t="shared" si="6"/>
        <v>3100</v>
      </c>
    </row>
    <row r="96" spans="1:6" s="185" customFormat="1" ht="141" customHeight="1">
      <c r="A96" s="193" t="s">
        <v>165</v>
      </c>
      <c r="B96" s="194" t="s">
        <v>13</v>
      </c>
      <c r="C96" s="194" t="s">
        <v>336</v>
      </c>
      <c r="D96" s="195">
        <f>D97+D101</f>
        <v>97700</v>
      </c>
      <c r="E96" s="196">
        <f>E97+E101</f>
        <v>23800</v>
      </c>
      <c r="F96" s="196">
        <f t="shared" si="6"/>
        <v>73900</v>
      </c>
    </row>
    <row r="97" spans="1:7" s="185" customFormat="1" ht="228" customHeight="1">
      <c r="A97" s="176" t="s">
        <v>163</v>
      </c>
      <c r="B97" s="151" t="s">
        <v>13</v>
      </c>
      <c r="C97" s="151" t="s">
        <v>340</v>
      </c>
      <c r="D97" s="147">
        <f t="shared" ref="D97:E99" si="10">D98</f>
        <v>2300</v>
      </c>
      <c r="E97" s="146">
        <f t="shared" si="10"/>
        <v>0</v>
      </c>
      <c r="F97" s="146">
        <f t="shared" si="6"/>
        <v>2300</v>
      </c>
    </row>
    <row r="98" spans="1:7" s="185" customFormat="1" ht="71.25" customHeight="1">
      <c r="A98" s="169" t="s">
        <v>384</v>
      </c>
      <c r="B98" s="151" t="s">
        <v>13</v>
      </c>
      <c r="C98" s="151" t="s">
        <v>440</v>
      </c>
      <c r="D98" s="147">
        <f t="shared" si="10"/>
        <v>2300</v>
      </c>
      <c r="E98" s="146">
        <f t="shared" si="10"/>
        <v>0</v>
      </c>
      <c r="F98" s="146">
        <f t="shared" si="6"/>
        <v>2300</v>
      </c>
    </row>
    <row r="99" spans="1:7" s="185" customFormat="1" ht="70.5" customHeight="1">
      <c r="A99" s="172" t="s">
        <v>385</v>
      </c>
      <c r="B99" s="151" t="s">
        <v>13</v>
      </c>
      <c r="C99" s="151" t="s">
        <v>439</v>
      </c>
      <c r="D99" s="147">
        <f t="shared" si="10"/>
        <v>2300</v>
      </c>
      <c r="E99" s="144">
        <f t="shared" si="10"/>
        <v>0</v>
      </c>
      <c r="F99" s="146">
        <f t="shared" si="6"/>
        <v>2300</v>
      </c>
    </row>
    <row r="100" spans="1:7" s="185" customFormat="1" ht="66.75" customHeight="1">
      <c r="A100" s="172" t="s">
        <v>166</v>
      </c>
      <c r="B100" s="151" t="s">
        <v>13</v>
      </c>
      <c r="C100" s="151" t="s">
        <v>337</v>
      </c>
      <c r="D100" s="147">
        <v>2300</v>
      </c>
      <c r="E100" s="145">
        <v>0</v>
      </c>
      <c r="F100" s="146">
        <f t="shared" si="6"/>
        <v>2300</v>
      </c>
    </row>
    <row r="101" spans="1:7" s="185" customFormat="1" ht="148.5" customHeight="1">
      <c r="A101" s="174" t="s">
        <v>164</v>
      </c>
      <c r="B101" s="151" t="s">
        <v>13</v>
      </c>
      <c r="C101" s="151" t="s">
        <v>338</v>
      </c>
      <c r="D101" s="147">
        <f>D102</f>
        <v>95400</v>
      </c>
      <c r="E101" s="146">
        <f>E102</f>
        <v>23800</v>
      </c>
      <c r="F101" s="146">
        <f t="shared" si="6"/>
        <v>71600</v>
      </c>
      <c r="G101" s="192"/>
    </row>
    <row r="102" spans="1:7" s="185" customFormat="1" ht="249.75" customHeight="1">
      <c r="A102" s="174" t="s">
        <v>414</v>
      </c>
      <c r="B102" s="151" t="s">
        <v>13</v>
      </c>
      <c r="C102" s="151" t="s">
        <v>413</v>
      </c>
      <c r="D102" s="147">
        <f>D103</f>
        <v>95400</v>
      </c>
      <c r="E102" s="146">
        <f>E103</f>
        <v>23800</v>
      </c>
      <c r="F102" s="146">
        <f t="shared" si="6"/>
        <v>71600</v>
      </c>
    </row>
    <row r="103" spans="1:7" s="185" customFormat="1" ht="70.5" customHeight="1">
      <c r="A103" s="172" t="s">
        <v>59</v>
      </c>
      <c r="B103" s="151" t="s">
        <v>13</v>
      </c>
      <c r="C103" s="151" t="s">
        <v>339</v>
      </c>
      <c r="D103" s="147">
        <v>95400</v>
      </c>
      <c r="E103" s="196">
        <v>23800</v>
      </c>
      <c r="F103" s="146">
        <f t="shared" si="6"/>
        <v>71600</v>
      </c>
    </row>
    <row r="104" spans="1:7" s="185" customFormat="1" ht="86.25" customHeight="1">
      <c r="A104" s="174" t="s">
        <v>250</v>
      </c>
      <c r="B104" s="151" t="s">
        <v>13</v>
      </c>
      <c r="C104" s="151" t="s">
        <v>341</v>
      </c>
      <c r="D104" s="147">
        <f t="shared" ref="D104:E104" si="11">D105</f>
        <v>12700</v>
      </c>
      <c r="E104" s="146">
        <f t="shared" si="11"/>
        <v>0</v>
      </c>
      <c r="F104" s="146">
        <f t="shared" si="6"/>
        <v>12700</v>
      </c>
    </row>
    <row r="105" spans="1:7" s="185" customFormat="1" ht="65.25" customHeight="1">
      <c r="A105" s="176" t="s">
        <v>251</v>
      </c>
      <c r="B105" s="151" t="s">
        <v>13</v>
      </c>
      <c r="C105" s="151" t="s">
        <v>342</v>
      </c>
      <c r="D105" s="147">
        <f t="shared" ref="D105:E107" si="12">D106</f>
        <v>12700</v>
      </c>
      <c r="E105" s="146">
        <f t="shared" si="12"/>
        <v>0</v>
      </c>
      <c r="F105" s="146">
        <f t="shared" si="6"/>
        <v>12700</v>
      </c>
    </row>
    <row r="106" spans="1:7" s="185" customFormat="1" ht="353.25" customHeight="1">
      <c r="A106" s="169" t="s">
        <v>384</v>
      </c>
      <c r="B106" s="151" t="s">
        <v>13</v>
      </c>
      <c r="C106" s="151" t="s">
        <v>415</v>
      </c>
      <c r="D106" s="147">
        <f t="shared" si="12"/>
        <v>12700</v>
      </c>
      <c r="E106" s="146">
        <f t="shared" si="12"/>
        <v>0</v>
      </c>
      <c r="F106" s="146">
        <f t="shared" si="6"/>
        <v>12700</v>
      </c>
    </row>
    <row r="107" spans="1:7" s="185" customFormat="1" ht="33.75" customHeight="1">
      <c r="A107" s="169" t="s">
        <v>385</v>
      </c>
      <c r="B107" s="151" t="s">
        <v>13</v>
      </c>
      <c r="C107" s="151" t="s">
        <v>416</v>
      </c>
      <c r="D107" s="147">
        <f t="shared" si="12"/>
        <v>12700</v>
      </c>
      <c r="E107" s="144">
        <f t="shared" si="12"/>
        <v>0</v>
      </c>
      <c r="F107" s="146">
        <f t="shared" si="6"/>
        <v>12700</v>
      </c>
    </row>
    <row r="108" spans="1:7" s="185" customFormat="1" ht="29.25" customHeight="1">
      <c r="A108" s="174" t="s">
        <v>166</v>
      </c>
      <c r="B108" s="151" t="s">
        <v>13</v>
      </c>
      <c r="C108" s="151" t="s">
        <v>343</v>
      </c>
      <c r="D108" s="147">
        <v>12700</v>
      </c>
      <c r="E108" s="145">
        <v>0</v>
      </c>
      <c r="F108" s="146">
        <f t="shared" si="6"/>
        <v>12700</v>
      </c>
    </row>
    <row r="109" spans="1:7" s="185" customFormat="1" ht="145.5" customHeight="1">
      <c r="A109" s="172" t="s">
        <v>167</v>
      </c>
      <c r="B109" s="151" t="s">
        <v>13</v>
      </c>
      <c r="C109" s="151" t="s">
        <v>344</v>
      </c>
      <c r="D109" s="147">
        <f>D110</f>
        <v>704600</v>
      </c>
      <c r="E109" s="146">
        <f>E110</f>
        <v>176685.6</v>
      </c>
      <c r="F109" s="146">
        <f t="shared" si="6"/>
        <v>527914.4</v>
      </c>
    </row>
    <row r="110" spans="1:7" s="185" customFormat="1" ht="189" customHeight="1">
      <c r="A110" s="172" t="s">
        <v>118</v>
      </c>
      <c r="B110" s="151" t="s">
        <v>13</v>
      </c>
      <c r="C110" s="151" t="s">
        <v>345</v>
      </c>
      <c r="D110" s="147">
        <f>D111</f>
        <v>704600</v>
      </c>
      <c r="E110" s="146">
        <f>E111</f>
        <v>176685.6</v>
      </c>
      <c r="F110" s="146">
        <f t="shared" si="6"/>
        <v>527914.4</v>
      </c>
    </row>
    <row r="111" spans="1:7" s="185" customFormat="1" ht="63" customHeight="1">
      <c r="A111" s="172" t="s">
        <v>259</v>
      </c>
      <c r="B111" s="151" t="s">
        <v>13</v>
      </c>
      <c r="C111" s="151" t="s">
        <v>346</v>
      </c>
      <c r="D111" s="147">
        <f>D112</f>
        <v>704600</v>
      </c>
      <c r="E111" s="146">
        <f>E112+E121</f>
        <v>176685.6</v>
      </c>
      <c r="F111" s="146">
        <f t="shared" si="6"/>
        <v>527914.4</v>
      </c>
    </row>
    <row r="112" spans="1:7" s="185" customFormat="1" ht="109.5" customHeight="1">
      <c r="A112" s="174" t="s">
        <v>204</v>
      </c>
      <c r="B112" s="151" t="s">
        <v>13</v>
      </c>
      <c r="C112" s="151" t="s">
        <v>347</v>
      </c>
      <c r="D112" s="147">
        <f>D113+D117+D121</f>
        <v>704600</v>
      </c>
      <c r="E112" s="146">
        <f>E113+E117</f>
        <v>176685.6</v>
      </c>
      <c r="F112" s="146">
        <f t="shared" si="6"/>
        <v>527914.4</v>
      </c>
    </row>
    <row r="113" spans="1:6" s="185" customFormat="1" ht="168" customHeight="1">
      <c r="A113" s="174" t="s">
        <v>244</v>
      </c>
      <c r="B113" s="151" t="s">
        <v>13</v>
      </c>
      <c r="C113" s="151" t="s">
        <v>348</v>
      </c>
      <c r="D113" s="147">
        <f t="shared" ref="D113:E115" si="13">D114</f>
        <v>200900</v>
      </c>
      <c r="E113" s="146">
        <f t="shared" si="13"/>
        <v>0</v>
      </c>
      <c r="F113" s="146">
        <f t="shared" si="6"/>
        <v>200900</v>
      </c>
    </row>
    <row r="114" spans="1:6" s="185" customFormat="1" ht="67.5" customHeight="1">
      <c r="A114" s="169" t="s">
        <v>384</v>
      </c>
      <c r="B114" s="151" t="s">
        <v>13</v>
      </c>
      <c r="C114" s="151" t="s">
        <v>418</v>
      </c>
      <c r="D114" s="147">
        <f t="shared" si="13"/>
        <v>200900</v>
      </c>
      <c r="E114" s="146">
        <f t="shared" si="13"/>
        <v>0</v>
      </c>
      <c r="F114" s="146">
        <f t="shared" si="6"/>
        <v>200900</v>
      </c>
    </row>
    <row r="115" spans="1:6" s="185" customFormat="1" ht="66.75" customHeight="1">
      <c r="A115" s="169" t="s">
        <v>385</v>
      </c>
      <c r="B115" s="151" t="s">
        <v>13</v>
      </c>
      <c r="C115" s="151" t="s">
        <v>417</v>
      </c>
      <c r="D115" s="147">
        <f t="shared" si="13"/>
        <v>200900</v>
      </c>
      <c r="E115" s="146">
        <f t="shared" si="13"/>
        <v>0</v>
      </c>
      <c r="F115" s="146">
        <f t="shared" si="6"/>
        <v>200900</v>
      </c>
    </row>
    <row r="116" spans="1:6" s="185" customFormat="1" ht="80.25" customHeight="1">
      <c r="A116" s="174" t="s">
        <v>166</v>
      </c>
      <c r="B116" s="151" t="s">
        <v>13</v>
      </c>
      <c r="C116" s="151" t="s">
        <v>349</v>
      </c>
      <c r="D116" s="147">
        <v>200900</v>
      </c>
      <c r="E116" s="147">
        <v>0</v>
      </c>
      <c r="F116" s="146">
        <f t="shared" si="6"/>
        <v>200900</v>
      </c>
    </row>
    <row r="117" spans="1:6" s="185" customFormat="1" ht="104.25" customHeight="1">
      <c r="A117" s="174" t="s">
        <v>352</v>
      </c>
      <c r="B117" s="151" t="s">
        <v>13</v>
      </c>
      <c r="C117" s="151" t="s">
        <v>350</v>
      </c>
      <c r="D117" s="147">
        <f>D118</f>
        <v>176685.6</v>
      </c>
      <c r="E117" s="146">
        <f t="shared" ref="D117:E119" si="14">E118</f>
        <v>176685.6</v>
      </c>
      <c r="F117" s="146">
        <f t="shared" si="6"/>
        <v>0</v>
      </c>
    </row>
    <row r="118" spans="1:6" s="185" customFormat="1" ht="74.25" customHeight="1">
      <c r="A118" s="169" t="s">
        <v>384</v>
      </c>
      <c r="B118" s="151" t="s">
        <v>13</v>
      </c>
      <c r="C118" s="151" t="s">
        <v>420</v>
      </c>
      <c r="D118" s="147">
        <f t="shared" si="14"/>
        <v>176685.6</v>
      </c>
      <c r="E118" s="146">
        <f t="shared" si="14"/>
        <v>176685.6</v>
      </c>
      <c r="F118" s="146">
        <f t="shared" si="6"/>
        <v>0</v>
      </c>
    </row>
    <row r="119" spans="1:6" s="185" customFormat="1" ht="64.5" customHeight="1">
      <c r="A119" s="169" t="s">
        <v>385</v>
      </c>
      <c r="B119" s="151" t="s">
        <v>13</v>
      </c>
      <c r="C119" s="151" t="s">
        <v>419</v>
      </c>
      <c r="D119" s="147">
        <f t="shared" si="14"/>
        <v>176685.6</v>
      </c>
      <c r="E119" s="146">
        <f t="shared" si="14"/>
        <v>176685.6</v>
      </c>
      <c r="F119" s="146">
        <f t="shared" si="6"/>
        <v>0</v>
      </c>
    </row>
    <row r="120" spans="1:6" s="185" customFormat="1" ht="62.25" customHeight="1">
      <c r="A120" s="174" t="s">
        <v>166</v>
      </c>
      <c r="B120" s="151" t="s">
        <v>13</v>
      </c>
      <c r="C120" s="151" t="s">
        <v>351</v>
      </c>
      <c r="D120" s="147">
        <v>176685.6</v>
      </c>
      <c r="E120" s="197">
        <v>176685.6</v>
      </c>
      <c r="F120" s="146">
        <f t="shared" si="6"/>
        <v>0</v>
      </c>
    </row>
    <row r="121" spans="1:6" s="185" customFormat="1" ht="60.75">
      <c r="A121" s="174" t="s">
        <v>247</v>
      </c>
      <c r="B121" s="151" t="s">
        <v>13</v>
      </c>
      <c r="C121" s="151" t="s">
        <v>353</v>
      </c>
      <c r="D121" s="147">
        <f t="shared" ref="D121:E124" si="15">D122</f>
        <v>327014.40000000002</v>
      </c>
      <c r="E121" s="146">
        <f t="shared" si="15"/>
        <v>0</v>
      </c>
      <c r="F121" s="146">
        <f t="shared" si="6"/>
        <v>327014.40000000002</v>
      </c>
    </row>
    <row r="122" spans="1:6" s="185" customFormat="1" ht="170.25" customHeight="1">
      <c r="A122" s="174" t="s">
        <v>169</v>
      </c>
      <c r="B122" s="151" t="s">
        <v>13</v>
      </c>
      <c r="C122" s="151" t="s">
        <v>382</v>
      </c>
      <c r="D122" s="147">
        <f t="shared" si="15"/>
        <v>327014.40000000002</v>
      </c>
      <c r="E122" s="146">
        <f t="shared" si="15"/>
        <v>0</v>
      </c>
      <c r="F122" s="146">
        <f t="shared" si="6"/>
        <v>327014.40000000002</v>
      </c>
    </row>
    <row r="123" spans="1:6" s="185" customFormat="1" ht="83.25" customHeight="1">
      <c r="A123" s="169" t="s">
        <v>384</v>
      </c>
      <c r="B123" s="151" t="s">
        <v>13</v>
      </c>
      <c r="C123" s="151" t="s">
        <v>422</v>
      </c>
      <c r="D123" s="147">
        <f t="shared" si="15"/>
        <v>327014.40000000002</v>
      </c>
      <c r="E123" s="146">
        <f t="shared" si="15"/>
        <v>0</v>
      </c>
      <c r="F123" s="146">
        <f t="shared" si="6"/>
        <v>327014.40000000002</v>
      </c>
    </row>
    <row r="124" spans="1:6" s="185" customFormat="1" ht="75" customHeight="1">
      <c r="A124" s="169" t="s">
        <v>385</v>
      </c>
      <c r="B124" s="151" t="s">
        <v>13</v>
      </c>
      <c r="C124" s="151" t="s">
        <v>421</v>
      </c>
      <c r="D124" s="147">
        <f t="shared" si="15"/>
        <v>327014.40000000002</v>
      </c>
      <c r="E124" s="146">
        <f t="shared" si="15"/>
        <v>0</v>
      </c>
      <c r="F124" s="146">
        <f t="shared" si="6"/>
        <v>327014.40000000002</v>
      </c>
    </row>
    <row r="125" spans="1:6" s="185" customFormat="1" ht="61.5" customHeight="1">
      <c r="A125" s="174" t="s">
        <v>166</v>
      </c>
      <c r="B125" s="151" t="s">
        <v>13</v>
      </c>
      <c r="C125" s="151" t="s">
        <v>354</v>
      </c>
      <c r="D125" s="147">
        <v>327014.40000000002</v>
      </c>
      <c r="E125" s="145">
        <v>0</v>
      </c>
      <c r="F125" s="146">
        <f t="shared" si="6"/>
        <v>327014.40000000002</v>
      </c>
    </row>
    <row r="126" spans="1:6" s="185" customFormat="1" ht="67.5" customHeight="1">
      <c r="A126" s="172" t="s">
        <v>64</v>
      </c>
      <c r="B126" s="151" t="s">
        <v>13</v>
      </c>
      <c r="C126" s="151" t="s">
        <v>355</v>
      </c>
      <c r="D126" s="147">
        <v>310200</v>
      </c>
      <c r="E126" s="146">
        <f>E129+E134</f>
        <v>192460.44999999998</v>
      </c>
      <c r="F126" s="146">
        <f t="shared" ref="F126:F167" si="16">D126-E126</f>
        <v>117739.55000000002</v>
      </c>
    </row>
    <row r="127" spans="1:6" s="185" customFormat="1" ht="150" customHeight="1">
      <c r="A127" s="172" t="s">
        <v>260</v>
      </c>
      <c r="B127" s="151" t="s">
        <v>13</v>
      </c>
      <c r="C127" s="151" t="s">
        <v>356</v>
      </c>
      <c r="D127" s="147">
        <f>D128</f>
        <v>191100</v>
      </c>
      <c r="E127" s="146">
        <f>E128</f>
        <v>184851.49</v>
      </c>
      <c r="F127" s="146">
        <f t="shared" si="16"/>
        <v>6248.5100000000093</v>
      </c>
    </row>
    <row r="128" spans="1:6" s="185" customFormat="1" ht="69" customHeight="1">
      <c r="A128" s="174" t="s">
        <v>170</v>
      </c>
      <c r="B128" s="151" t="s">
        <v>13</v>
      </c>
      <c r="C128" s="151" t="s">
        <v>357</v>
      </c>
      <c r="D128" s="147">
        <f t="shared" ref="D128:E128" si="17">D129</f>
        <v>191100</v>
      </c>
      <c r="E128" s="146">
        <f t="shared" si="17"/>
        <v>184851.49</v>
      </c>
      <c r="F128" s="146">
        <f t="shared" si="16"/>
        <v>6248.5100000000093</v>
      </c>
    </row>
    <row r="129" spans="1:6" s="185" customFormat="1" ht="70.5" customHeight="1">
      <c r="A129" s="172" t="s">
        <v>168</v>
      </c>
      <c r="B129" s="151" t="s">
        <v>13</v>
      </c>
      <c r="C129" s="151" t="s">
        <v>358</v>
      </c>
      <c r="D129" s="147">
        <f>D131</f>
        <v>191100</v>
      </c>
      <c r="E129" s="146">
        <f t="shared" ref="D129:E131" si="18">E130</f>
        <v>184851.49</v>
      </c>
      <c r="F129" s="146">
        <f t="shared" si="16"/>
        <v>6248.5100000000093</v>
      </c>
    </row>
    <row r="130" spans="1:6" s="185" customFormat="1" ht="60" customHeight="1">
      <c r="A130" s="169" t="s">
        <v>384</v>
      </c>
      <c r="B130" s="151" t="s">
        <v>13</v>
      </c>
      <c r="C130" s="151" t="s">
        <v>424</v>
      </c>
      <c r="D130" s="147">
        <f t="shared" si="18"/>
        <v>191100</v>
      </c>
      <c r="E130" s="146">
        <f t="shared" si="18"/>
        <v>184851.49</v>
      </c>
      <c r="F130" s="146">
        <f t="shared" si="16"/>
        <v>6248.5100000000093</v>
      </c>
    </row>
    <row r="131" spans="1:6" s="185" customFormat="1" ht="23.25" customHeight="1">
      <c r="A131" s="169" t="s">
        <v>385</v>
      </c>
      <c r="B131" s="151" t="s">
        <v>13</v>
      </c>
      <c r="C131" s="151" t="s">
        <v>423</v>
      </c>
      <c r="D131" s="147">
        <f t="shared" si="18"/>
        <v>191100</v>
      </c>
      <c r="E131" s="146">
        <f t="shared" si="18"/>
        <v>184851.49</v>
      </c>
      <c r="F131" s="146">
        <f t="shared" si="16"/>
        <v>6248.5100000000093</v>
      </c>
    </row>
    <row r="132" spans="1:6" s="185" customFormat="1" ht="106.5" customHeight="1">
      <c r="A132" s="174" t="s">
        <v>166</v>
      </c>
      <c r="B132" s="151" t="s">
        <v>13</v>
      </c>
      <c r="C132" s="151" t="s">
        <v>359</v>
      </c>
      <c r="D132" s="147">
        <v>191100</v>
      </c>
      <c r="E132" s="195">
        <v>184851.49</v>
      </c>
      <c r="F132" s="146">
        <f t="shared" si="16"/>
        <v>6248.5100000000093</v>
      </c>
    </row>
    <row r="133" spans="1:6" s="185" customFormat="1" ht="125.25" customHeight="1">
      <c r="A133" s="174" t="s">
        <v>245</v>
      </c>
      <c r="B133" s="151" t="s">
        <v>13</v>
      </c>
      <c r="C133" s="151" t="s">
        <v>360</v>
      </c>
      <c r="D133" s="147">
        <f>D134</f>
        <v>119100</v>
      </c>
      <c r="E133" s="147">
        <f t="shared" ref="D133:E136" si="19">E134</f>
        <v>7608.96</v>
      </c>
      <c r="F133" s="146">
        <f t="shared" si="16"/>
        <v>111491.04</v>
      </c>
    </row>
    <row r="134" spans="1:6" s="185" customFormat="1" ht="183.75" customHeight="1">
      <c r="A134" s="174" t="s">
        <v>173</v>
      </c>
      <c r="B134" s="151" t="s">
        <v>13</v>
      </c>
      <c r="C134" s="151" t="s">
        <v>361</v>
      </c>
      <c r="D134" s="147">
        <f t="shared" si="19"/>
        <v>119100</v>
      </c>
      <c r="E134" s="146">
        <f t="shared" si="19"/>
        <v>7608.96</v>
      </c>
      <c r="F134" s="146">
        <f t="shared" si="16"/>
        <v>111491.04</v>
      </c>
    </row>
    <row r="135" spans="1:6" s="185" customFormat="1" ht="75" customHeight="1">
      <c r="A135" s="169" t="s">
        <v>384</v>
      </c>
      <c r="B135" s="151" t="s">
        <v>13</v>
      </c>
      <c r="C135" s="151" t="s">
        <v>426</v>
      </c>
      <c r="D135" s="147">
        <f t="shared" si="19"/>
        <v>119100</v>
      </c>
      <c r="E135" s="146">
        <f t="shared" si="19"/>
        <v>7608.96</v>
      </c>
      <c r="F135" s="146">
        <f t="shared" si="16"/>
        <v>111491.04</v>
      </c>
    </row>
    <row r="136" spans="1:6" s="185" customFormat="1" ht="69.75" customHeight="1">
      <c r="A136" s="169" t="s">
        <v>385</v>
      </c>
      <c r="B136" s="151" t="s">
        <v>13</v>
      </c>
      <c r="C136" s="151" t="s">
        <v>425</v>
      </c>
      <c r="D136" s="147">
        <f t="shared" si="19"/>
        <v>119100</v>
      </c>
      <c r="E136" s="146">
        <f t="shared" si="19"/>
        <v>7608.96</v>
      </c>
      <c r="F136" s="146">
        <f t="shared" si="16"/>
        <v>111491.04</v>
      </c>
    </row>
    <row r="137" spans="1:6" s="185" customFormat="1" ht="62.25" customHeight="1">
      <c r="A137" s="174" t="s">
        <v>166</v>
      </c>
      <c r="B137" s="151" t="s">
        <v>13</v>
      </c>
      <c r="C137" s="151" t="s">
        <v>362</v>
      </c>
      <c r="D137" s="147">
        <v>119100</v>
      </c>
      <c r="E137" s="195">
        <v>7608.96</v>
      </c>
      <c r="F137" s="146">
        <f t="shared" si="16"/>
        <v>111491.04</v>
      </c>
    </row>
    <row r="138" spans="1:6" s="185" customFormat="1" ht="123" customHeight="1">
      <c r="A138" s="175" t="s">
        <v>147</v>
      </c>
      <c r="B138" s="151" t="s">
        <v>13</v>
      </c>
      <c r="C138" s="151" t="s">
        <v>507</v>
      </c>
      <c r="D138" s="147">
        <f>D139</f>
        <v>2000</v>
      </c>
      <c r="E138" s="146">
        <f t="shared" ref="D138:E141" si="20">E139</f>
        <v>0</v>
      </c>
      <c r="F138" s="146">
        <f>D138-E138</f>
        <v>2000</v>
      </c>
    </row>
    <row r="139" spans="1:6" s="185" customFormat="1" ht="189" customHeight="1">
      <c r="A139" s="175" t="s">
        <v>202</v>
      </c>
      <c r="B139" s="151" t="s">
        <v>13</v>
      </c>
      <c r="C139" s="151" t="s">
        <v>506</v>
      </c>
      <c r="D139" s="147">
        <f t="shared" si="20"/>
        <v>2000</v>
      </c>
      <c r="E139" s="146">
        <f t="shared" si="20"/>
        <v>0</v>
      </c>
      <c r="F139" s="146">
        <f>D139-E139</f>
        <v>2000</v>
      </c>
    </row>
    <row r="140" spans="1:6" s="185" customFormat="1" ht="75.75" customHeight="1">
      <c r="A140" s="175" t="s">
        <v>384</v>
      </c>
      <c r="B140" s="151" t="s">
        <v>13</v>
      </c>
      <c r="C140" s="151" t="s">
        <v>505</v>
      </c>
      <c r="D140" s="147">
        <f t="shared" si="20"/>
        <v>2000</v>
      </c>
      <c r="E140" s="146">
        <f t="shared" si="20"/>
        <v>0</v>
      </c>
      <c r="F140" s="146">
        <f>D140-E140</f>
        <v>2000</v>
      </c>
    </row>
    <row r="141" spans="1:6" s="185" customFormat="1" ht="75.75" customHeight="1">
      <c r="A141" s="175" t="s">
        <v>385</v>
      </c>
      <c r="B141" s="151" t="s">
        <v>13</v>
      </c>
      <c r="C141" s="151" t="s">
        <v>504</v>
      </c>
      <c r="D141" s="147">
        <f t="shared" si="20"/>
        <v>2000</v>
      </c>
      <c r="E141" s="146">
        <f t="shared" si="20"/>
        <v>0</v>
      </c>
      <c r="F141" s="146">
        <f>D141-E141</f>
        <v>2000</v>
      </c>
    </row>
    <row r="142" spans="1:6" s="185" customFormat="1" ht="66.75" customHeight="1">
      <c r="A142" s="172" t="s">
        <v>166</v>
      </c>
      <c r="B142" s="151" t="s">
        <v>13</v>
      </c>
      <c r="C142" s="151" t="s">
        <v>503</v>
      </c>
      <c r="D142" s="147">
        <v>2000</v>
      </c>
      <c r="E142" s="148">
        <v>0</v>
      </c>
      <c r="F142" s="146">
        <f>D142-E142</f>
        <v>2000</v>
      </c>
    </row>
    <row r="143" spans="1:6" s="185" customFormat="1" ht="23.25" customHeight="1">
      <c r="A143" s="169" t="s">
        <v>246</v>
      </c>
      <c r="B143" s="151" t="s">
        <v>13</v>
      </c>
      <c r="C143" s="151" t="s">
        <v>468</v>
      </c>
      <c r="D143" s="147">
        <f t="shared" ref="D143:E148" si="21">D144</f>
        <v>1879600</v>
      </c>
      <c r="E143" s="146">
        <f t="shared" si="21"/>
        <v>1355933.28</v>
      </c>
      <c r="F143" s="146">
        <f t="shared" si="16"/>
        <v>523666.72</v>
      </c>
    </row>
    <row r="144" spans="1:6" s="185" customFormat="1" ht="21.75" customHeight="1">
      <c r="A144" s="172" t="s">
        <v>65</v>
      </c>
      <c r="B144" s="151" t="s">
        <v>13</v>
      </c>
      <c r="C144" s="151" t="s">
        <v>467</v>
      </c>
      <c r="D144" s="147">
        <f t="shared" si="21"/>
        <v>1879600</v>
      </c>
      <c r="E144" s="146">
        <f t="shared" si="21"/>
        <v>1355933.28</v>
      </c>
      <c r="F144" s="146">
        <f t="shared" si="16"/>
        <v>523666.72</v>
      </c>
    </row>
    <row r="145" spans="1:20" s="185" customFormat="1" ht="87.75" customHeight="1">
      <c r="A145" s="172" t="s">
        <v>261</v>
      </c>
      <c r="B145" s="151" t="s">
        <v>13</v>
      </c>
      <c r="C145" s="151" t="s">
        <v>466</v>
      </c>
      <c r="D145" s="147">
        <f t="shared" si="21"/>
        <v>1879600</v>
      </c>
      <c r="E145" s="146">
        <f t="shared" si="21"/>
        <v>1355933.28</v>
      </c>
      <c r="F145" s="146">
        <f t="shared" si="16"/>
        <v>523666.72</v>
      </c>
    </row>
    <row r="146" spans="1:20" s="185" customFormat="1" ht="108.75" customHeight="1">
      <c r="A146" s="176" t="s">
        <v>171</v>
      </c>
      <c r="B146" s="151" t="s">
        <v>13</v>
      </c>
      <c r="C146" s="151" t="s">
        <v>364</v>
      </c>
      <c r="D146" s="147">
        <f>D147</f>
        <v>1879600</v>
      </c>
      <c r="E146" s="146">
        <f t="shared" si="21"/>
        <v>1355933.28</v>
      </c>
      <c r="F146" s="146">
        <f t="shared" si="16"/>
        <v>523666.72</v>
      </c>
    </row>
    <row r="147" spans="1:20" s="185" customFormat="1" ht="171.75" customHeight="1">
      <c r="A147" s="176" t="s">
        <v>366</v>
      </c>
      <c r="B147" s="151" t="s">
        <v>13</v>
      </c>
      <c r="C147" s="151" t="s">
        <v>365</v>
      </c>
      <c r="D147" s="147">
        <f t="shared" si="21"/>
        <v>1879600</v>
      </c>
      <c r="E147" s="146">
        <f t="shared" si="21"/>
        <v>1355933.28</v>
      </c>
      <c r="F147" s="146">
        <f t="shared" si="16"/>
        <v>523666.72</v>
      </c>
    </row>
    <row r="148" spans="1:20" s="185" customFormat="1" ht="66" customHeight="1">
      <c r="A148" s="176" t="s">
        <v>429</v>
      </c>
      <c r="B148" s="151" t="s">
        <v>13</v>
      </c>
      <c r="C148" s="151" t="s">
        <v>428</v>
      </c>
      <c r="D148" s="147">
        <f t="shared" si="21"/>
        <v>1879600</v>
      </c>
      <c r="E148" s="146">
        <f t="shared" si="21"/>
        <v>1355933.28</v>
      </c>
      <c r="F148" s="146">
        <f t="shared" si="16"/>
        <v>523666.72</v>
      </c>
    </row>
    <row r="149" spans="1:20" s="185" customFormat="1" ht="30.75" customHeight="1">
      <c r="A149" s="176" t="s">
        <v>430</v>
      </c>
      <c r="B149" s="151" t="s">
        <v>13</v>
      </c>
      <c r="C149" s="151" t="s">
        <v>427</v>
      </c>
      <c r="D149" s="147">
        <f>D150+D153</f>
        <v>1879600</v>
      </c>
      <c r="E149" s="146">
        <f>E150+E154</f>
        <v>1355933.28</v>
      </c>
      <c r="F149" s="146">
        <f t="shared" si="16"/>
        <v>523666.72</v>
      </c>
    </row>
    <row r="150" spans="1:20" s="185" customFormat="1" ht="104.25" customHeight="1">
      <c r="A150" s="172" t="s">
        <v>117</v>
      </c>
      <c r="B150" s="151" t="s">
        <v>13</v>
      </c>
      <c r="C150" s="151" t="s">
        <v>363</v>
      </c>
      <c r="D150" s="147">
        <v>1571700</v>
      </c>
      <c r="E150" s="196">
        <v>1355933.28</v>
      </c>
      <c r="F150" s="146">
        <f t="shared" si="16"/>
        <v>215766.71999999997</v>
      </c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</row>
    <row r="151" spans="1:20" s="185" customFormat="1" ht="164.25" customHeight="1">
      <c r="A151" s="174" t="s">
        <v>477</v>
      </c>
      <c r="B151" s="151" t="s">
        <v>13</v>
      </c>
      <c r="C151" s="151" t="s">
        <v>473</v>
      </c>
      <c r="D151" s="146">
        <f t="shared" ref="D151:E153" si="22">D152</f>
        <v>307900</v>
      </c>
      <c r="E151" s="146">
        <f t="shared" si="22"/>
        <v>0</v>
      </c>
      <c r="F151" s="146">
        <f t="shared" si="16"/>
        <v>307900</v>
      </c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</row>
    <row r="152" spans="1:20" s="185" customFormat="1" ht="63.75" customHeight="1">
      <c r="A152" s="174" t="s">
        <v>429</v>
      </c>
      <c r="B152" s="151" t="s">
        <v>13</v>
      </c>
      <c r="C152" s="151" t="s">
        <v>474</v>
      </c>
      <c r="D152" s="146">
        <f t="shared" si="22"/>
        <v>307900</v>
      </c>
      <c r="E152" s="146">
        <f t="shared" si="22"/>
        <v>0</v>
      </c>
      <c r="F152" s="146">
        <f t="shared" si="16"/>
        <v>307900</v>
      </c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</row>
    <row r="153" spans="1:20" s="185" customFormat="1" ht="30.75" customHeight="1">
      <c r="A153" s="174" t="s">
        <v>430</v>
      </c>
      <c r="B153" s="151" t="s">
        <v>13</v>
      </c>
      <c r="C153" s="151" t="s">
        <v>475</v>
      </c>
      <c r="D153" s="146">
        <f t="shared" si="22"/>
        <v>307900</v>
      </c>
      <c r="E153" s="146">
        <f t="shared" si="22"/>
        <v>0</v>
      </c>
      <c r="F153" s="146">
        <f t="shared" si="16"/>
        <v>307900</v>
      </c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</row>
    <row r="154" spans="1:20" s="185" customFormat="1" ht="104.25" customHeight="1">
      <c r="A154" s="172" t="s">
        <v>117</v>
      </c>
      <c r="B154" s="151" t="s">
        <v>13</v>
      </c>
      <c r="C154" s="151" t="s">
        <v>476</v>
      </c>
      <c r="D154" s="147">
        <v>307900</v>
      </c>
      <c r="E154" s="146">
        <v>0</v>
      </c>
      <c r="F154" s="146">
        <f t="shared" si="16"/>
        <v>307900</v>
      </c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</row>
    <row r="155" spans="1:20" s="185" customFormat="1" ht="20.25">
      <c r="A155" s="172" t="s">
        <v>160</v>
      </c>
      <c r="B155" s="151" t="s">
        <v>13</v>
      </c>
      <c r="C155" s="151" t="s">
        <v>367</v>
      </c>
      <c r="D155" s="147">
        <f>D156+D163</f>
        <v>12833100</v>
      </c>
      <c r="E155" s="146">
        <f>E156+E163</f>
        <v>6544942</v>
      </c>
      <c r="F155" s="146">
        <f t="shared" si="16"/>
        <v>6288158</v>
      </c>
      <c r="G155" s="177"/>
      <c r="H155" s="178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</row>
    <row r="156" spans="1:20" s="185" customFormat="1" ht="27" customHeight="1">
      <c r="A156" s="172" t="s">
        <v>161</v>
      </c>
      <c r="B156" s="151" t="s">
        <v>13</v>
      </c>
      <c r="C156" s="151" t="s">
        <v>368</v>
      </c>
      <c r="D156" s="147">
        <f t="shared" ref="D156:E159" si="23">D157</f>
        <v>59400</v>
      </c>
      <c r="E156" s="146">
        <f>E157</f>
        <v>27000</v>
      </c>
      <c r="F156" s="146">
        <f t="shared" si="16"/>
        <v>32400</v>
      </c>
      <c r="G156" s="177"/>
      <c r="H156" s="178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</row>
    <row r="157" spans="1:20" s="185" customFormat="1" ht="67.5" customHeight="1">
      <c r="A157" s="172" t="s">
        <v>263</v>
      </c>
      <c r="B157" s="151" t="s">
        <v>13</v>
      </c>
      <c r="C157" s="151" t="s">
        <v>369</v>
      </c>
      <c r="D157" s="147">
        <f t="shared" si="23"/>
        <v>59400</v>
      </c>
      <c r="E157" s="146">
        <f t="shared" si="23"/>
        <v>27000</v>
      </c>
      <c r="F157" s="146">
        <f t="shared" si="16"/>
        <v>32400</v>
      </c>
      <c r="G157" s="177"/>
      <c r="H157" s="178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</row>
    <row r="158" spans="1:20" s="185" customFormat="1" ht="163.5" customHeight="1">
      <c r="A158" s="169" t="s">
        <v>159</v>
      </c>
      <c r="B158" s="151" t="s">
        <v>13</v>
      </c>
      <c r="C158" s="151" t="s">
        <v>370</v>
      </c>
      <c r="D158" s="147">
        <f t="shared" si="23"/>
        <v>59400</v>
      </c>
      <c r="E158" s="146">
        <f t="shared" si="23"/>
        <v>27000</v>
      </c>
      <c r="F158" s="146">
        <f t="shared" si="16"/>
        <v>32400</v>
      </c>
      <c r="G158" s="177"/>
      <c r="H158" s="178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</row>
    <row r="159" spans="1:20" s="185" customFormat="1" ht="271.5" customHeight="1">
      <c r="A159" s="176" t="s">
        <v>482</v>
      </c>
      <c r="B159" s="151" t="s">
        <v>13</v>
      </c>
      <c r="C159" s="151" t="s">
        <v>371</v>
      </c>
      <c r="D159" s="147">
        <f t="shared" si="23"/>
        <v>59400</v>
      </c>
      <c r="E159" s="146">
        <f t="shared" si="23"/>
        <v>27000</v>
      </c>
      <c r="F159" s="146">
        <f t="shared" si="16"/>
        <v>32400</v>
      </c>
      <c r="G159" s="177"/>
      <c r="H159" s="178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</row>
    <row r="160" spans="1:20" s="185" customFormat="1" ht="48.75" customHeight="1">
      <c r="A160" s="176" t="s">
        <v>433</v>
      </c>
      <c r="B160" s="151" t="s">
        <v>13</v>
      </c>
      <c r="C160" s="151" t="s">
        <v>432</v>
      </c>
      <c r="D160" s="147">
        <f t="shared" ref="D160:E161" si="24">D161</f>
        <v>59400</v>
      </c>
      <c r="E160" s="146">
        <f t="shared" si="24"/>
        <v>27000</v>
      </c>
      <c r="F160" s="146">
        <f t="shared" si="16"/>
        <v>32400</v>
      </c>
      <c r="G160" s="177"/>
      <c r="H160" s="178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</row>
    <row r="161" spans="1:20" s="185" customFormat="1" ht="51" customHeight="1">
      <c r="A161" s="176" t="s">
        <v>434</v>
      </c>
      <c r="B161" s="151" t="s">
        <v>13</v>
      </c>
      <c r="C161" s="151" t="s">
        <v>431</v>
      </c>
      <c r="D161" s="147">
        <f t="shared" si="24"/>
        <v>59400</v>
      </c>
      <c r="E161" s="146">
        <f t="shared" si="24"/>
        <v>27000</v>
      </c>
      <c r="F161" s="146">
        <f t="shared" si="16"/>
        <v>32400</v>
      </c>
      <c r="G161" s="177"/>
      <c r="H161" s="178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</row>
    <row r="162" spans="1:20" s="185" customFormat="1" ht="47.25" customHeight="1">
      <c r="A162" s="173" t="s">
        <v>248</v>
      </c>
      <c r="B162" s="151" t="s">
        <v>13</v>
      </c>
      <c r="C162" s="151" t="s">
        <v>372</v>
      </c>
      <c r="D162" s="147">
        <v>59400</v>
      </c>
      <c r="E162" s="195">
        <v>27000</v>
      </c>
      <c r="F162" s="146">
        <f t="shared" si="16"/>
        <v>32400</v>
      </c>
      <c r="G162" s="177"/>
      <c r="H162" s="178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</row>
    <row r="163" spans="1:20" s="185" customFormat="1" ht="33" customHeight="1">
      <c r="A163" s="173" t="s">
        <v>460</v>
      </c>
      <c r="B163" s="151" t="s">
        <v>13</v>
      </c>
      <c r="C163" s="151" t="s">
        <v>459</v>
      </c>
      <c r="D163" s="179">
        <f>D164</f>
        <v>12773700</v>
      </c>
      <c r="E163" s="147">
        <f>E164</f>
        <v>6517942</v>
      </c>
      <c r="F163" s="146">
        <f t="shared" si="16"/>
        <v>6255758</v>
      </c>
      <c r="G163" s="177"/>
      <c r="H163" s="178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</row>
    <row r="164" spans="1:20" s="185" customFormat="1" ht="92.25" customHeight="1">
      <c r="A164" s="174" t="s">
        <v>457</v>
      </c>
      <c r="B164" s="151" t="s">
        <v>13</v>
      </c>
      <c r="C164" s="151" t="s">
        <v>458</v>
      </c>
      <c r="D164" s="179">
        <f>D165</f>
        <v>12773700</v>
      </c>
      <c r="E164" s="147">
        <f>E165</f>
        <v>6517942</v>
      </c>
      <c r="F164" s="146">
        <f t="shared" si="16"/>
        <v>6255758</v>
      </c>
      <c r="G164" s="177"/>
      <c r="H164" s="178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</row>
    <row r="165" spans="1:20" s="185" customFormat="1" ht="171" customHeight="1">
      <c r="A165" s="174" t="s">
        <v>454</v>
      </c>
      <c r="B165" s="151" t="s">
        <v>13</v>
      </c>
      <c r="C165" s="151" t="s">
        <v>456</v>
      </c>
      <c r="D165" s="179">
        <f>D168</f>
        <v>12773700</v>
      </c>
      <c r="E165" s="149">
        <f>E166</f>
        <v>6517942</v>
      </c>
      <c r="F165" s="146">
        <f t="shared" si="16"/>
        <v>6255758</v>
      </c>
      <c r="G165" s="177"/>
      <c r="H165" s="178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</row>
    <row r="166" spans="1:20" s="185" customFormat="1" ht="269.25" customHeight="1">
      <c r="A166" s="174" t="s">
        <v>461</v>
      </c>
      <c r="B166" s="151" t="s">
        <v>13</v>
      </c>
      <c r="C166" s="151" t="s">
        <v>453</v>
      </c>
      <c r="D166" s="179">
        <f t="shared" ref="D166:E168" si="25">D167</f>
        <v>12773700</v>
      </c>
      <c r="E166" s="147">
        <f t="shared" si="25"/>
        <v>6517942</v>
      </c>
      <c r="F166" s="146">
        <f t="shared" si="16"/>
        <v>6255758</v>
      </c>
      <c r="G166" s="177"/>
      <c r="H166" s="178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</row>
    <row r="167" spans="1:20" s="185" customFormat="1" ht="53.25" customHeight="1">
      <c r="A167" s="173" t="s">
        <v>433</v>
      </c>
      <c r="B167" s="151" t="s">
        <v>13</v>
      </c>
      <c r="C167" s="151" t="s">
        <v>455</v>
      </c>
      <c r="D167" s="179">
        <f t="shared" si="25"/>
        <v>12773700</v>
      </c>
      <c r="E167" s="147">
        <f t="shared" si="25"/>
        <v>6517942</v>
      </c>
      <c r="F167" s="146">
        <f t="shared" si="16"/>
        <v>6255758</v>
      </c>
      <c r="G167" s="177"/>
      <c r="H167" s="178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</row>
    <row r="168" spans="1:20" s="185" customFormat="1" ht="62.25" customHeight="1">
      <c r="A168" s="173" t="s">
        <v>452</v>
      </c>
      <c r="B168" s="151" t="s">
        <v>13</v>
      </c>
      <c r="C168" s="151" t="s">
        <v>451</v>
      </c>
      <c r="D168" s="179">
        <f t="shared" si="25"/>
        <v>12773700</v>
      </c>
      <c r="E168" s="147">
        <f t="shared" si="25"/>
        <v>6517942</v>
      </c>
      <c r="F168" s="146">
        <f t="shared" ref="F168:F183" si="26">D168-E168</f>
        <v>6255758</v>
      </c>
      <c r="G168" s="177"/>
      <c r="H168" s="178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</row>
    <row r="169" spans="1:20" s="185" customFormat="1" ht="50.25" customHeight="1">
      <c r="A169" s="173" t="s">
        <v>450</v>
      </c>
      <c r="B169" s="151" t="s">
        <v>13</v>
      </c>
      <c r="C169" s="151" t="s">
        <v>449</v>
      </c>
      <c r="D169" s="179">
        <v>12773700</v>
      </c>
      <c r="E169" s="195">
        <v>6517942</v>
      </c>
      <c r="F169" s="146">
        <f t="shared" si="26"/>
        <v>6255758</v>
      </c>
      <c r="G169" s="177"/>
      <c r="H169" s="178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</row>
    <row r="170" spans="1:20" s="185" customFormat="1" ht="21.75" customHeight="1">
      <c r="A170" s="167" t="s">
        <v>88</v>
      </c>
      <c r="B170" s="151" t="s">
        <v>13</v>
      </c>
      <c r="C170" s="151" t="s">
        <v>373</v>
      </c>
      <c r="D170" s="179">
        <f t="shared" ref="D170:E170" si="27">D171</f>
        <v>20000</v>
      </c>
      <c r="E170" s="144">
        <f t="shared" si="27"/>
        <v>3000</v>
      </c>
      <c r="F170" s="146">
        <f t="shared" si="26"/>
        <v>17000</v>
      </c>
    </row>
    <row r="171" spans="1:20" s="185" customFormat="1" ht="20.25" customHeight="1">
      <c r="A171" s="167" t="s">
        <v>87</v>
      </c>
      <c r="B171" s="151" t="s">
        <v>13</v>
      </c>
      <c r="C171" s="151" t="s">
        <v>374</v>
      </c>
      <c r="D171" s="179">
        <f>D174</f>
        <v>20000</v>
      </c>
      <c r="E171" s="144">
        <f>E174</f>
        <v>3000</v>
      </c>
      <c r="F171" s="146">
        <f t="shared" si="26"/>
        <v>17000</v>
      </c>
    </row>
    <row r="172" spans="1:20" s="185" customFormat="1" ht="72" customHeight="1">
      <c r="A172" s="169" t="s">
        <v>262</v>
      </c>
      <c r="B172" s="151" t="s">
        <v>13</v>
      </c>
      <c r="C172" s="151" t="s">
        <v>465</v>
      </c>
      <c r="D172" s="179">
        <f>D173</f>
        <v>20000</v>
      </c>
      <c r="E172" s="144">
        <f>E173</f>
        <v>3000</v>
      </c>
      <c r="F172" s="146">
        <f t="shared" si="26"/>
        <v>17000</v>
      </c>
    </row>
    <row r="173" spans="1:20" s="185" customFormat="1" ht="127.5" customHeight="1">
      <c r="A173" s="176" t="s">
        <v>172</v>
      </c>
      <c r="B173" s="151" t="s">
        <v>13</v>
      </c>
      <c r="C173" s="151" t="s">
        <v>375</v>
      </c>
      <c r="D173" s="179">
        <f>D174</f>
        <v>20000</v>
      </c>
      <c r="E173" s="144">
        <f>E174</f>
        <v>3000</v>
      </c>
      <c r="F173" s="146">
        <f t="shared" si="26"/>
        <v>17000</v>
      </c>
    </row>
    <row r="174" spans="1:20" s="185" customFormat="1" ht="174.75" customHeight="1">
      <c r="A174" s="176" t="s">
        <v>381</v>
      </c>
      <c r="B174" s="151" t="s">
        <v>13</v>
      </c>
      <c r="C174" s="151" t="s">
        <v>376</v>
      </c>
      <c r="D174" s="179">
        <f>D177</f>
        <v>20000</v>
      </c>
      <c r="E174" s="144">
        <f>E177</f>
        <v>3000</v>
      </c>
      <c r="F174" s="146">
        <f t="shared" si="26"/>
        <v>17000</v>
      </c>
    </row>
    <row r="175" spans="1:20" s="185" customFormat="1" ht="61.5" customHeight="1">
      <c r="A175" s="169" t="s">
        <v>384</v>
      </c>
      <c r="B175" s="151" t="s">
        <v>13</v>
      </c>
      <c r="C175" s="151" t="s">
        <v>435</v>
      </c>
      <c r="D175" s="179">
        <f>D176</f>
        <v>20000</v>
      </c>
      <c r="E175" s="144">
        <f>E176</f>
        <v>3000</v>
      </c>
      <c r="F175" s="146">
        <f t="shared" si="26"/>
        <v>17000</v>
      </c>
    </row>
    <row r="176" spans="1:20" s="185" customFormat="1" ht="71.25" customHeight="1">
      <c r="A176" s="169" t="s">
        <v>385</v>
      </c>
      <c r="B176" s="151" t="s">
        <v>13</v>
      </c>
      <c r="C176" s="151" t="s">
        <v>436</v>
      </c>
      <c r="D176" s="179">
        <f>D177</f>
        <v>20000</v>
      </c>
      <c r="E176" s="144">
        <f>E177</f>
        <v>3000</v>
      </c>
      <c r="F176" s="146">
        <f t="shared" si="26"/>
        <v>17000</v>
      </c>
    </row>
    <row r="177" spans="1:6" s="185" customFormat="1" ht="69" customHeight="1">
      <c r="A177" s="172" t="s">
        <v>166</v>
      </c>
      <c r="B177" s="151" t="s">
        <v>13</v>
      </c>
      <c r="C177" s="151" t="s">
        <v>383</v>
      </c>
      <c r="D177" s="180">
        <v>20000</v>
      </c>
      <c r="E177" s="197">
        <v>3000</v>
      </c>
      <c r="F177" s="146">
        <f t="shared" si="26"/>
        <v>17000</v>
      </c>
    </row>
    <row r="178" spans="1:6" s="185" customFormat="1" ht="45" customHeight="1">
      <c r="A178" s="176" t="s">
        <v>205</v>
      </c>
      <c r="B178" s="151" t="s">
        <v>13</v>
      </c>
      <c r="C178" s="151" t="s">
        <v>464</v>
      </c>
      <c r="D178" s="147">
        <f t="shared" ref="D178:E180" si="28">D179</f>
        <v>800</v>
      </c>
      <c r="E178" s="145">
        <f t="shared" ref="E178:E179" si="29">E179</f>
        <v>423.39</v>
      </c>
      <c r="F178" s="146">
        <f t="shared" si="26"/>
        <v>376.61</v>
      </c>
    </row>
    <row r="179" spans="1:6" s="185" customFormat="1" ht="42.75" customHeight="1">
      <c r="A179" s="176" t="s">
        <v>206</v>
      </c>
      <c r="B179" s="151" t="s">
        <v>13</v>
      </c>
      <c r="C179" s="151" t="s">
        <v>377</v>
      </c>
      <c r="D179" s="147">
        <f t="shared" si="28"/>
        <v>800</v>
      </c>
      <c r="E179" s="145">
        <f t="shared" si="29"/>
        <v>423.39</v>
      </c>
      <c r="F179" s="146">
        <f t="shared" si="26"/>
        <v>376.61</v>
      </c>
    </row>
    <row r="180" spans="1:6" s="185" customFormat="1" ht="44.25" customHeight="1">
      <c r="A180" s="176" t="s">
        <v>207</v>
      </c>
      <c r="B180" s="151" t="s">
        <v>13</v>
      </c>
      <c r="C180" s="151" t="s">
        <v>378</v>
      </c>
      <c r="D180" s="147">
        <f t="shared" si="28"/>
        <v>800</v>
      </c>
      <c r="E180" s="144">
        <f t="shared" si="28"/>
        <v>423.39</v>
      </c>
      <c r="F180" s="146">
        <f t="shared" si="26"/>
        <v>376.61</v>
      </c>
    </row>
    <row r="181" spans="1:6" s="185" customFormat="1" ht="111" customHeight="1">
      <c r="A181" s="181" t="s">
        <v>483</v>
      </c>
      <c r="B181" s="151" t="s">
        <v>13</v>
      </c>
      <c r="C181" s="151" t="s">
        <v>379</v>
      </c>
      <c r="D181" s="147">
        <f>D183</f>
        <v>800</v>
      </c>
      <c r="E181" s="144">
        <f>E183</f>
        <v>423.39</v>
      </c>
      <c r="F181" s="146">
        <f t="shared" si="26"/>
        <v>376.61</v>
      </c>
    </row>
    <row r="182" spans="1:6" s="185" customFormat="1" ht="45" customHeight="1">
      <c r="A182" s="181" t="s">
        <v>208</v>
      </c>
      <c r="B182" s="151" t="s">
        <v>13</v>
      </c>
      <c r="C182" s="151" t="s">
        <v>437</v>
      </c>
      <c r="D182" s="147">
        <f>D183</f>
        <v>800</v>
      </c>
      <c r="E182" s="144">
        <f>E183</f>
        <v>423.39</v>
      </c>
      <c r="F182" s="146">
        <f t="shared" si="26"/>
        <v>376.61</v>
      </c>
    </row>
    <row r="183" spans="1:6" s="185" customFormat="1" ht="45.75" customHeight="1">
      <c r="A183" s="181" t="s">
        <v>208</v>
      </c>
      <c r="B183" s="151" t="s">
        <v>13</v>
      </c>
      <c r="C183" s="151" t="s">
        <v>380</v>
      </c>
      <c r="D183" s="147">
        <v>800</v>
      </c>
      <c r="E183" s="197">
        <v>423.39</v>
      </c>
      <c r="F183" s="146">
        <f t="shared" si="26"/>
        <v>376.61</v>
      </c>
    </row>
    <row r="184" spans="1:6" s="185" customFormat="1" ht="48" customHeight="1">
      <c r="A184" s="169" t="s">
        <v>91</v>
      </c>
      <c r="B184" s="182">
        <v>450</v>
      </c>
      <c r="C184" s="183" t="s">
        <v>129</v>
      </c>
      <c r="D184" s="187" t="s">
        <v>77</v>
      </c>
      <c r="E184" s="146">
        <f>источники!E10</f>
        <v>772495.75999999978</v>
      </c>
      <c r="F184" s="184" t="s">
        <v>28</v>
      </c>
    </row>
    <row r="185" spans="1:6">
      <c r="A185" s="4"/>
      <c r="B185" s="3"/>
      <c r="C185" s="3"/>
      <c r="D185" s="3"/>
      <c r="E185" s="3"/>
      <c r="F185" s="3"/>
    </row>
    <row r="186" spans="1:6">
      <c r="A186" s="4"/>
      <c r="B186" s="3"/>
      <c r="C186" s="3"/>
      <c r="D186" s="3"/>
      <c r="E186" s="3"/>
      <c r="F186" s="3"/>
    </row>
    <row r="187" spans="1:6">
      <c r="A187" s="4"/>
      <c r="B187" s="3"/>
      <c r="C187" s="3"/>
      <c r="D187" s="3"/>
      <c r="E187" s="3"/>
      <c r="F187" s="3"/>
    </row>
    <row r="188" spans="1:6">
      <c r="A188" s="4"/>
      <c r="B188" s="3"/>
      <c r="C188" s="3"/>
      <c r="D188" s="3"/>
      <c r="E188" s="3"/>
      <c r="F188" s="3"/>
    </row>
    <row r="189" spans="1:6">
      <c r="A189" s="4"/>
      <c r="B189" s="3"/>
      <c r="C189" s="3"/>
      <c r="D189" s="3"/>
      <c r="E189" s="3"/>
      <c r="F189" s="3"/>
    </row>
    <row r="190" spans="1:6">
      <c r="A190" s="4"/>
      <c r="B190" s="3"/>
      <c r="C190" s="3"/>
      <c r="D190" s="3"/>
      <c r="E190" s="3"/>
      <c r="F190" s="3"/>
    </row>
    <row r="191" spans="1:6">
      <c r="A191" s="4"/>
      <c r="B191" s="3"/>
      <c r="C191" s="3"/>
      <c r="D191" s="3"/>
      <c r="E191" s="3"/>
      <c r="F191" s="3"/>
    </row>
    <row r="192" spans="1:6">
      <c r="A192" s="4"/>
      <c r="B192" s="3"/>
      <c r="C192" s="3"/>
      <c r="D192" s="3"/>
      <c r="E192" s="3"/>
      <c r="F192" s="3"/>
    </row>
    <row r="193" spans="1:6">
      <c r="A193" s="4"/>
      <c r="B193" s="3"/>
      <c r="C193" s="3"/>
      <c r="D193" s="3"/>
      <c r="E193" s="3"/>
      <c r="F193" s="3"/>
    </row>
    <row r="194" spans="1:6">
      <c r="A194" s="4"/>
      <c r="B194" s="3"/>
      <c r="C194" s="3"/>
      <c r="D194" s="3"/>
      <c r="E194" s="3"/>
      <c r="F194" s="3"/>
    </row>
    <row r="195" spans="1:6">
      <c r="A195" s="4"/>
      <c r="B195" s="3"/>
      <c r="C195" s="3"/>
      <c r="D195" s="3"/>
      <c r="E195" s="3"/>
      <c r="F195" s="3"/>
    </row>
    <row r="196" spans="1:6">
      <c r="A196" s="4"/>
      <c r="B196" s="3"/>
      <c r="C196" s="3"/>
      <c r="D196" s="3"/>
      <c r="E196" s="3"/>
      <c r="F196" s="3"/>
    </row>
    <row r="197" spans="1:6">
      <c r="A197" s="3"/>
      <c r="B197" s="3"/>
      <c r="C197" s="3"/>
      <c r="D197" s="3"/>
      <c r="E197" s="3"/>
      <c r="F197" s="3"/>
    </row>
    <row r="198" spans="1:6">
      <c r="A198" s="3"/>
      <c r="B198" s="3"/>
      <c r="C198" s="3"/>
      <c r="D198" s="3"/>
      <c r="E198" s="3"/>
      <c r="F198" s="3"/>
    </row>
    <row r="199" spans="1:6">
      <c r="A199" s="3"/>
      <c r="B199" s="3"/>
      <c r="C199" s="3"/>
      <c r="D199" s="3"/>
      <c r="E199" s="3"/>
      <c r="F199" s="3"/>
    </row>
    <row r="200" spans="1:6">
      <c r="C200" s="3"/>
    </row>
  </sheetData>
  <mergeCells count="1">
    <mergeCell ref="G17:H17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5" min="1" max="5" man="1"/>
    <brk id="149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zoomScale="75" zoomScaleSheetLayoutView="75" workbookViewId="0">
      <selection activeCell="D40" sqref="D40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175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4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5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5"/>
    </row>
    <row r="7" spans="1:16">
      <c r="A7" s="116"/>
      <c r="B7" s="115"/>
      <c r="C7" s="116" t="s">
        <v>33</v>
      </c>
      <c r="D7" s="117"/>
      <c r="E7" s="119"/>
      <c r="F7" s="215"/>
    </row>
    <row r="8" spans="1:16">
      <c r="A8" s="116"/>
      <c r="B8" s="115"/>
      <c r="C8" s="121" t="s">
        <v>34</v>
      </c>
      <c r="D8" s="117"/>
      <c r="E8" s="119"/>
      <c r="F8" s="216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v>0</v>
      </c>
      <c r="E10" s="50">
        <f>E19</f>
        <v>772495.75999999978</v>
      </c>
      <c r="F10" s="50">
        <f>F19</f>
        <v>772495.75999999978</v>
      </c>
    </row>
    <row r="11" spans="1:16" ht="57" customHeight="1">
      <c r="A11" s="126" t="s">
        <v>234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221</v>
      </c>
      <c r="B12" s="40" t="s">
        <v>16</v>
      </c>
      <c r="C12" s="40" t="s">
        <v>209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210</v>
      </c>
      <c r="B13" s="40" t="s">
        <v>16</v>
      </c>
      <c r="C13" s="40" t="s">
        <v>211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212</v>
      </c>
      <c r="B14" s="40" t="s">
        <v>16</v>
      </c>
      <c r="C14" s="40" t="s">
        <v>213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217</v>
      </c>
      <c r="B15" s="40" t="s">
        <v>16</v>
      </c>
      <c r="C15" s="40" t="s">
        <v>218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214</v>
      </c>
      <c r="B16" s="40" t="s">
        <v>16</v>
      </c>
      <c r="C16" s="40" t="s">
        <v>215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219</v>
      </c>
      <c r="B17" s="40" t="s">
        <v>16</v>
      </c>
      <c r="C17" s="40" t="s">
        <v>220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222</v>
      </c>
      <c r="B19" s="127" t="s">
        <v>15</v>
      </c>
      <c r="C19" s="129" t="s">
        <v>216</v>
      </c>
      <c r="D19" s="89">
        <v>0</v>
      </c>
      <c r="E19" s="50">
        <f>E20</f>
        <v>772495.75999999978</v>
      </c>
      <c r="F19" s="50">
        <f>F20</f>
        <v>772495.75999999978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223</v>
      </c>
      <c r="B20" s="127" t="s">
        <v>15</v>
      </c>
      <c r="C20" s="129" t="s">
        <v>80</v>
      </c>
      <c r="D20" s="50">
        <v>0</v>
      </c>
      <c r="E20" s="50">
        <f>E21+E25</f>
        <v>772495.75999999978</v>
      </c>
      <c r="F20" s="50">
        <f>E20</f>
        <v>772495.75999999978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224</v>
      </c>
      <c r="B21" s="127" t="s">
        <v>18</v>
      </c>
      <c r="C21" s="129" t="s">
        <v>81</v>
      </c>
      <c r="D21" s="94">
        <f t="shared" ref="D21:E23" si="0">D22</f>
        <v>-20588000</v>
      </c>
      <c r="E21" s="94">
        <f t="shared" si="0"/>
        <v>-9677282.6899999995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225</v>
      </c>
      <c r="B22" s="127" t="s">
        <v>18</v>
      </c>
      <c r="C22" s="129" t="s">
        <v>82</v>
      </c>
      <c r="D22" s="94">
        <f t="shared" si="0"/>
        <v>-20588000</v>
      </c>
      <c r="E22" s="94">
        <f t="shared" si="0"/>
        <v>-9677282.6899999995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226</v>
      </c>
      <c r="B23" s="127" t="s">
        <v>18</v>
      </c>
      <c r="C23" s="129" t="s">
        <v>83</v>
      </c>
      <c r="D23" s="94">
        <f t="shared" si="0"/>
        <v>-20588000</v>
      </c>
      <c r="E23" s="94">
        <f t="shared" si="0"/>
        <v>-9677282.6899999995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227</v>
      </c>
      <c r="B24" s="127" t="s">
        <v>18</v>
      </c>
      <c r="C24" s="129" t="s">
        <v>228</v>
      </c>
      <c r="D24" s="94">
        <v>-20588000</v>
      </c>
      <c r="E24" s="201">
        <v>-9677282.6899999995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229</v>
      </c>
      <c r="B25" s="127" t="s">
        <v>19</v>
      </c>
      <c r="C25" s="129" t="s">
        <v>84</v>
      </c>
      <c r="D25" s="94">
        <f t="shared" ref="D25:E26" si="1">D26</f>
        <v>19838300</v>
      </c>
      <c r="E25" s="50">
        <f t="shared" si="1"/>
        <v>10449778.449999999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230</v>
      </c>
      <c r="B26" s="127" t="s">
        <v>19</v>
      </c>
      <c r="C26" s="129" t="s">
        <v>85</v>
      </c>
      <c r="D26" s="94">
        <f t="shared" si="1"/>
        <v>19838300</v>
      </c>
      <c r="E26" s="50">
        <f t="shared" si="1"/>
        <v>10449778.449999999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231</v>
      </c>
      <c r="B27" s="127" t="s">
        <v>19</v>
      </c>
      <c r="C27" s="129" t="s">
        <v>86</v>
      </c>
      <c r="D27" s="94">
        <f>D28</f>
        <v>19838300</v>
      </c>
      <c r="E27" s="50">
        <f>E28</f>
        <v>10449778.449999999</v>
      </c>
      <c r="F27" s="95" t="s">
        <v>28</v>
      </c>
      <c r="G27" s="14"/>
      <c r="H27" s="14"/>
      <c r="I27" s="14"/>
      <c r="J27" s="14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232</v>
      </c>
      <c r="B28" s="127" t="s">
        <v>19</v>
      </c>
      <c r="C28" s="129" t="s">
        <v>233</v>
      </c>
      <c r="D28" s="50">
        <v>19838300</v>
      </c>
      <c r="E28" s="201">
        <v>10449778.449999999</v>
      </c>
      <c r="F28" s="95" t="s">
        <v>28</v>
      </c>
      <c r="G28" s="14"/>
      <c r="H28" s="14"/>
      <c r="I28" s="14"/>
      <c r="J28" s="14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8" t="s">
        <v>127</v>
      </c>
      <c r="B30" s="218"/>
      <c r="C30" s="218"/>
      <c r="D30" s="218"/>
      <c r="E30" s="218"/>
      <c r="F30" s="218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9"/>
      <c r="B31" s="219"/>
      <c r="C31" s="219"/>
      <c r="D31" s="219"/>
      <c r="E31" s="219"/>
      <c r="F31" s="219"/>
      <c r="G31" s="16"/>
      <c r="H31" s="16"/>
      <c r="I31" s="17"/>
      <c r="J31" s="17"/>
      <c r="K31" s="17"/>
      <c r="L31" s="17"/>
      <c r="M31" s="17"/>
      <c r="N31" s="17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17"/>
      <c r="AH31" s="17"/>
      <c r="AI31" s="17"/>
      <c r="AJ31" s="17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17"/>
      <c r="AS33" s="17"/>
      <c r="AT33" s="17"/>
      <c r="AU33" s="17"/>
      <c r="AV33" s="213"/>
      <c r="AW33" s="213"/>
      <c r="AX33" s="213"/>
      <c r="AY33" s="213"/>
      <c r="AZ33" s="213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17"/>
      <c r="AS34" s="17"/>
      <c r="AT34" s="17"/>
      <c r="AU34" s="17"/>
      <c r="AV34" s="220"/>
      <c r="AW34" s="220"/>
      <c r="AX34" s="220"/>
      <c r="AY34" s="220"/>
      <c r="AZ34" s="220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17"/>
      <c r="AL36" s="17"/>
      <c r="AM36" s="17"/>
      <c r="AN36" s="17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17"/>
      <c r="AL37" s="17"/>
      <c r="AM37" s="17"/>
      <c r="AN37" s="17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</row>
    <row r="38" spans="1:52" ht="24.75" customHeight="1">
      <c r="A38" s="44" t="s">
        <v>478</v>
      </c>
      <c r="B38" s="45"/>
      <c r="C38" s="46" t="s">
        <v>517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 t="s">
        <v>502</v>
      </c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518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2017-09-18T17:34:50Z</cp:lastPrinted>
  <dcterms:created xsi:type="dcterms:W3CDTF">1999-06-18T11:49:53Z</dcterms:created>
  <dcterms:modified xsi:type="dcterms:W3CDTF">2017-09-18T18:15:19Z</dcterms:modified>
</cp:coreProperties>
</file>