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Источники!$F$38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Источники!$A$26</definedName>
    <definedName name="REND_1" localSheetId="1">Расходы!$A$199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Доходы!$A$24:$D$24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23" i="1" l="1"/>
  <c r="E24" i="1"/>
  <c r="F24" i="1" s="1"/>
  <c r="E32" i="1" l="1"/>
  <c r="F32" i="1" s="1"/>
  <c r="E54" i="1"/>
  <c r="D145" i="2"/>
  <c r="D144" i="2" s="1"/>
  <c r="D143" i="2" s="1"/>
  <c r="D141" i="2" s="1"/>
  <c r="D140" i="2" s="1"/>
  <c r="E138" i="2"/>
  <c r="E137" i="2" s="1"/>
  <c r="E136" i="2" s="1"/>
  <c r="E127" i="2" s="1"/>
  <c r="E126" i="2" s="1"/>
  <c r="D138" i="2"/>
  <c r="D137" i="2" s="1"/>
  <c r="D136" i="2" s="1"/>
  <c r="F33" i="1"/>
  <c r="F34" i="1"/>
  <c r="F35" i="1"/>
  <c r="F36" i="1"/>
  <c r="F37" i="1"/>
  <c r="F38" i="1"/>
  <c r="F58" i="1"/>
  <c r="F59" i="1"/>
  <c r="F61" i="1"/>
  <c r="F60" i="1" s="1"/>
  <c r="F66" i="1"/>
  <c r="F65" i="1" s="1"/>
  <c r="F64" i="1" s="1"/>
  <c r="F70" i="1"/>
  <c r="F69" i="1" s="1"/>
  <c r="F68" i="1" s="1"/>
  <c r="D22" i="1"/>
  <c r="D56" i="1"/>
  <c r="D54" i="1"/>
  <c r="D83" i="1"/>
  <c r="D82" i="1" s="1"/>
  <c r="D73" i="1" s="1"/>
  <c r="D72" i="1" s="1"/>
  <c r="E50" i="1"/>
  <c r="F50" i="1" s="1"/>
  <c r="E47" i="1"/>
  <c r="E43" i="1"/>
  <c r="E42" i="1" s="1"/>
  <c r="E28" i="1"/>
  <c r="E22" i="1" s="1"/>
  <c r="E19" i="3"/>
  <c r="E31" i="3"/>
  <c r="D31" i="3"/>
  <c r="D30" i="3" s="1"/>
  <c r="D29" i="3" s="1"/>
  <c r="D28" i="3" s="1"/>
  <c r="E30" i="3"/>
  <c r="E29" i="3" s="1"/>
  <c r="E28" i="3" s="1"/>
  <c r="E26" i="3"/>
  <c r="D26" i="3"/>
  <c r="E25" i="3"/>
  <c r="E24" i="3" s="1"/>
  <c r="E23" i="3" s="1"/>
  <c r="D25" i="3"/>
  <c r="D24" i="3" s="1"/>
  <c r="D23" i="3" s="1"/>
  <c r="E22" i="3"/>
  <c r="F22" i="3" s="1"/>
  <c r="E46" i="1" l="1"/>
  <c r="D53" i="1"/>
  <c r="D41" i="1" s="1"/>
  <c r="D21" i="1" s="1"/>
  <c r="F47" i="1"/>
  <c r="E31" i="1"/>
  <c r="F31" i="1" s="1"/>
  <c r="D127" i="2"/>
  <c r="D126" i="2"/>
  <c r="D119" i="2" s="1"/>
  <c r="D118" i="2" s="1"/>
  <c r="D15" i="2" s="1"/>
  <c r="D13" i="2" s="1"/>
  <c r="E21" i="3"/>
  <c r="F21" i="3" s="1"/>
  <c r="E21" i="1" l="1"/>
  <c r="E19" i="1" s="1"/>
  <c r="D19" i="1"/>
  <c r="E12" i="3"/>
  <c r="F12" i="3" s="1"/>
  <c r="F22" i="1"/>
  <c r="F25" i="1"/>
  <c r="F26" i="1"/>
  <c r="F27" i="1"/>
  <c r="F28" i="1"/>
  <c r="F29" i="1"/>
  <c r="F30" i="1"/>
  <c r="F39" i="1"/>
  <c r="F40" i="1"/>
  <c r="F41" i="1"/>
  <c r="F42" i="1"/>
  <c r="F43" i="1"/>
  <c r="F44" i="1"/>
  <c r="F45" i="1"/>
  <c r="F46" i="1"/>
  <c r="F48" i="1"/>
  <c r="F49" i="1"/>
  <c r="F51" i="1"/>
  <c r="F52" i="1"/>
  <c r="F53" i="1"/>
  <c r="F54" i="1"/>
  <c r="F55" i="1"/>
  <c r="F56" i="1"/>
  <c r="F57" i="1"/>
  <c r="F62" i="1"/>
  <c r="F63" i="1"/>
  <c r="F72" i="1"/>
  <c r="F73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" i="1" l="1"/>
  <c r="F21" i="1"/>
</calcChain>
</file>

<file path=xl/sharedStrings.xml><?xml version="1.0" encoding="utf-8"?>
<sst xmlns="http://schemas.openxmlformats.org/spreadsheetml/2006/main" count="931" uniqueCount="533">
  <si>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</si>
  <si>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</si>
  <si>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</si>
  <si>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</si>
  <si>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</si>
  <si>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</si>
  <si>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</si>
  <si>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</si>
  <si>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</si>
  <si>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</si>
  <si>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</si>
  <si>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</si>
  <si>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</si>
  <si>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</si>
  <si>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</si>
  <si>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</si>
  <si>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</si>
  <si>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</si>
  <si>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</si>
  <si>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</si>
  <si>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</si>
  <si>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</si>
  <si>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</si>
  <si>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</si>
  <si>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</si>
  <si>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</si>
  <si>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</si>
  <si>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</si>
  <si>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</si>
  <si>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</si>
  <si>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</si>
  <si>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</si>
  <si>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</si>
  <si>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</si>
  <si>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</si>
  <si>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</si>
  <si>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</si>
  <si>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</si>
  <si>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</si>
  <si>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</si>
  <si>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</si>
  <si>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</si>
  <si>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</si>
  <si>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</si>
  <si>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</si>
  <si>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</si>
  <si>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</si>
  <si>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</si>
  <si>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</si>
  <si>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</si>
  <si>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</si>
  <si>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</si>
  <si>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</si>
  <si>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</si>
  <si>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</si>
  <si>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</si>
  <si>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</si>
  <si>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</si>
  <si>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</si>
  <si>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</si>
  <si>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</si>
  <si>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</si>
  <si>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</si>
  <si>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</si>
  <si>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</si>
  <si>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</si>
  <si>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</si>
  <si>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</si>
  <si>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</si>
  <si>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</si>
  <si>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</si>
  <si>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</si>
  <si>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</si>
  <si>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</si>
  <si>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</si>
  <si>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</si>
  <si>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</si>
  <si>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</si>
  <si>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</si>
  <si>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</si>
  <si>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</si>
  <si>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</si>
  <si>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</si>
  <si>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</si>
  <si>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</si>
  <si>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</si>
  <si>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</si>
  <si>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</si>
  <si>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</si>
  <si>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</si>
  <si>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</si>
  <si>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</si>
  <si>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</si>
  <si>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</si>
  <si>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</si>
  <si>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</si>
  <si>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</si>
  <si>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</si>
  <si>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</si>
  <si>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</si>
  <si>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</si>
  <si>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</si>
  <si>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</si>
  <si>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</si>
  <si>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</si>
  <si>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</si>
  <si>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</si>
  <si>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</si>
  <si>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</si>
  <si>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</si>
  <si>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</si>
  <si>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</si>
  <si>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</si>
  <si>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</si>
  <si>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</si>
  <si>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</si>
  <si>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</si>
  <si>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</si>
  <si>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</si>
  <si>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</si>
  <si>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</si>
  <si>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</si>
  <si>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</si>
  <si>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</si>
  <si>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</si>
  <si>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</si>
  <si>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</si>
  <si>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</si>
  <si>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</si>
  <si>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</si>
  <si>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</si>
  <si>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</si>
  <si>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</si>
  <si>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</si>
  <si>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</si>
  <si>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</si>
  <si>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</si>
  <si>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</si>
  <si>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</si>
  <si>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</si>
  <si>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</si>
  <si>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</si>
  <si>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</si>
  <si>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</si>
  <si>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</si>
  <si>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</si>
  <si>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</si>
  <si>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</si>
  <si>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</si>
  <si>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</si>
  <si>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</si>
  <si>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</si>
  <si>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</si>
  <si>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</si>
  <si>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</si>
  <si>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</si>
  <si>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</si>
  <si>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</si>
  <si>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</si>
  <si>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</si>
  <si>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</si>
  <si>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</si>
  <si>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</si>
  <si>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</si>
  <si>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</si>
  <si>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</si>
  <si>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</si>
  <si>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</si>
  <si>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</si>
  <si>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</si>
  <si>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</si>
  <si>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</si>
  <si>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</si>
  <si>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</si>
  <si>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</si>
  <si>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</si>
  <si>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</si>
  <si>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</si>
  <si>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</si>
  <si>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</si>
  <si>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</si>
  <si>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</si>
  <si>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</si>
  <si>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</si>
  <si>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</si>
  <si>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</si>
  <si>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</si>
  <si>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</si>
  <si>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</si>
  <si>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</si>
  <si>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</si>
  <si>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</si>
  <si>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</si>
  <si>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</si>
  <si>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</si>
  <si>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</si>
  <si>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</si>
  <si>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</si>
  <si>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</si>
  <si>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</si>
  <si>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</si>
  <si>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</si>
  <si>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</si>
  <si>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</si>
  <si>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</si>
  <si>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</si>
  <si>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</si>
  <si>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</si>
  <si>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</si>
  <si>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</si>
  <si>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</si>
  <si>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</si>
  <si>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</si>
  <si>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</si>
  <si>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</si>
  <si>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</si>
  <si>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</si>
  <si>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</si>
  <si>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</si>
  <si>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</si>
  <si>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</si>
  <si>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</si>
  <si>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</si>
  <si>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</si>
  <si>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</si>
  <si>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</si>
  <si>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</si>
  <si>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</si>
  <si>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</si>
  <si>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</si>
  <si>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</si>
  <si>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</si>
  <si>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</si>
  <si>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</si>
  <si>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</si>
  <si>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</si>
  <si>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</si>
  <si>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</si>
  <si>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</si>
  <si>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</si>
  <si>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</si>
  <si>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</si>
  <si>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</si>
  <si>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</si>
  <si>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</si>
  <si>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</si>
  <si>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</si>
  <si>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</si>
  <si>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</si>
  <si>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</si>
  <si>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</si>
  <si>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</si>
  <si>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</si>
  <si>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</si>
  <si>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</si>
  <si>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</si>
  <si>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</si>
  <si>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</si>
  <si>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</si>
  <si>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</si>
  <si>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</si>
  <si>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</si>
  <si>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</si>
  <si>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</si>
  <si>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</si>
  <si>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</si>
  <si>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</si>
  <si>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</si>
  <si>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</si>
  <si>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</si>
  <si>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</si>
  <si>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</si>
  <si>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</si>
  <si>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</si>
  <si>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</si>
  <si>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</si>
  <si>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</si>
  <si>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</si>
  <si>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</si>
  <si>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</si>
  <si>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</si>
  <si>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</si>
  <si>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</si>
  <si>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</si>
  <si>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 xml:space="preserve">951 0501 0710023160 000 </t>
  </si>
  <si>
    <t>Капитальные вложения в объекты государственной (муниципальной) собственности</t>
  </si>
  <si>
    <t xml:space="preserve">951 0501 0710023160 400 </t>
  </si>
  <si>
    <t>Бюджетные инвестиции</t>
  </si>
  <si>
    <t xml:space="preserve">951 0501 0710023160 410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</si>
  <si>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</si>
  <si>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951 0501 0710023160 412 </t>
  </si>
  <si>
    <t xml:space="preserve">951 0501 07100S3160 000 </t>
  </si>
  <si>
    <t xml:space="preserve">951 0501 07100S3160 400 </t>
  </si>
  <si>
    <t xml:space="preserve">951 0501 07100S3160 410 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</si>
  <si>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</si>
  <si>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</si>
  <si>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</si>
  <si>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</si>
  <si>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</si>
  <si>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</si>
  <si>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</si>
  <si>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</si>
  <si>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</si>
  <si>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 xml:space="preserve">951 0502 0530020090 244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</si>
  <si>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</si>
  <si>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</si>
  <si>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</si>
  <si>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</si>
  <si>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</si>
  <si>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</si>
  <si>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</si>
  <si>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</si>
  <si>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</si>
  <si>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</si>
  <si>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</si>
  <si>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</si>
  <si>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</si>
  <si>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</si>
  <si>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</si>
  <si>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</si>
  <si>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</si>
  <si>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</si>
  <si>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</si>
  <si>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</si>
  <si>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</si>
  <si>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</si>
  <si>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</si>
  <si>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</si>
  <si>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</si>
  <si>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</si>
  <si>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</si>
  <si>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</si>
  <si>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</si>
  <si>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</si>
  <si>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</si>
  <si>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</si>
  <si>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</si>
  <si>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</si>
  <si>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</si>
  <si>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</si>
  <si>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</si>
  <si>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</si>
  <si>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</si>
  <si>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</si>
  <si>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</si>
  <si>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</si>
  <si>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</si>
  <si>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</si>
  <si>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</si>
  <si>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</si>
  <si>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</si>
  <si>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</si>
  <si>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</si>
  <si>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</si>
  <si>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</si>
  <si>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</si>
  <si>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</si>
  <si>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</si>
  <si>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</si>
  <si>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</si>
  <si>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</si>
  <si>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</si>
  <si>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</si>
  <si>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</si>
  <si>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</si>
  <si>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</si>
  <si>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</si>
  <si>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</si>
  <si>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</si>
  <si>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</si>
  <si>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</si>
  <si>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</si>
  <si>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</si>
  <si>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</si>
  <si>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</si>
  <si>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 xml:space="preserve">951 1300 0000000000 000 </t>
  </si>
  <si>
    <t xml:space="preserve">951 1301 0000000000 000 </t>
  </si>
  <si>
    <t xml:space="preserve">951 1301 9900000000 000 </t>
  </si>
  <si>
    <t>Обслуживание муниципального долга Углеродовского городского поселения</t>
  </si>
  <si>
    <t xml:space="preserve">951 1301 9920000000 000 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</si>
  <si>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</si>
  <si>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</si>
  <si>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</si>
  <si>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</si>
  <si>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</si>
  <si>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</si>
  <si>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</si>
  <si>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</si>
  <si>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</si>
  <si>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</si>
  <si>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</si>
  <si>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</si>
  <si>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</si>
  <si>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</si>
  <si>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</si>
  <si>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</si>
  <si>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</si>
  <si>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</si>
  <si>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</si>
  <si>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</si>
  <si>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</si>
  <si>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</si>
  <si>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</si>
  <si>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</si>
  <si>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</si>
  <si>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</si>
  <si>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</si>
  <si>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</si>
  <si>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</si>
  <si>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</si>
  <si>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</si>
  <si>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</si>
  <si>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</si>
  <si>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</si>
  <si>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</si>
  <si>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</si>
  <si>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</si>
  <si>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</si>
  <si>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</si>
  <si>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</si>
  <si>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058018-14</t>
  </si>
  <si>
    <t>Доходы/PERIOD</t>
  </si>
  <si>
    <t>000 01 00 00 00 00 0000 000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</si>
  <si>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</si>
  <si>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</si>
  <si>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</si>
  <si>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</si>
  <si>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</si>
  <si>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</si>
  <si>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</si>
  <si>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</si>
  <si>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000 01 03 01 00 13 0000 810</t>
  </si>
  <si>
    <t>Увеличение остатков средств, всего</t>
  </si>
  <si>
    <t>Увеличение остатков средств бюджетов</t>
  </si>
  <si>
    <t xml:space="preserve">Увеличение прочих остатков средств бюджетов </t>
  </si>
  <si>
    <t xml:space="preserve">Увеличеие прочих остатков денежных средств бюджетов </t>
  </si>
  <si>
    <t>Уменьшение остатков средств, всего</t>
  </si>
  <si>
    <t>Уменьшение остатков средств бюджетов</t>
  </si>
  <si>
    <t>Уменьшение прочих остатков средств бюджетов</t>
  </si>
  <si>
    <t>Уменьшение  прочих остатков денежных средств  бюджетов</t>
  </si>
  <si>
    <t>на 01 января 2022 г.</t>
  </si>
  <si>
    <t>Ильяев С.Г.</t>
  </si>
  <si>
    <t>Тимошенко Г.В.</t>
  </si>
  <si>
    <t>Ковтунова Н.Н.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</si>
  <si>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</si>
  <si>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</si>
  <si>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000 01 03 01 00 13 0000 710</t>
  </si>
  <si>
    <r>
      <t>Периодичность:</t>
    </r>
    <r>
      <rPr>
        <u/>
        <sz val="8"/>
        <rFont val="Arial Cyr"/>
        <charset val="204"/>
      </rPr>
      <t xml:space="preserve">  </t>
    </r>
    <r>
      <rPr>
        <sz val="8"/>
        <rFont val="Arial Cyr"/>
        <charset val="204"/>
      </rPr>
      <t>месячная, квартальная</t>
    </r>
    <r>
      <rPr>
        <u/>
        <sz val="8"/>
        <rFont val="Arial Cyr"/>
        <charset val="204"/>
      </rPr>
      <t>, годовая</t>
    </r>
  </si>
  <si>
    <t>Налог на доходы физических лиц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</si>
  <si>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</si>
  <si>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</si>
  <si>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</si>
  <si>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</si>
  <si>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</si>
  <si>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</si>
  <si>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</si>
  <si>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</si>
  <si>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</si>
  <si>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</si>
  <si>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</si>
  <si>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</si>
  <si>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</si>
  <si>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</si>
  <si>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</si>
  <si>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</si>
  <si>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</si>
  <si>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</si>
  <si>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</si>
  <si>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</si>
  <si>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</si>
  <si>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</si>
  <si>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</si>
  <si>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</si>
  <si>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</si>
  <si>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000 10604011022100110</t>
  </si>
  <si>
    <t>000 10604012020000110</t>
  </si>
  <si>
    <t>000 10604012022100110</t>
  </si>
  <si>
    <t>000 10604012021000110</t>
  </si>
  <si>
    <t>000 10606000000000110</t>
  </si>
  <si>
    <t>000 10606030000000110</t>
  </si>
  <si>
    <t>000 10606033130000110</t>
  </si>
  <si>
    <t>000 10606040000000110</t>
  </si>
  <si>
    <t>000 10606043130000110</t>
  </si>
  <si>
    <t>000 20249999130000150</t>
  </si>
  <si>
    <t>000 20249999000000150</t>
  </si>
  <si>
    <t>000 20240000000000150</t>
  </si>
  <si>
    <t>000 20235118130000150</t>
  </si>
  <si>
    <t>000 20235118000000150</t>
  </si>
  <si>
    <t>000 20230024130000150</t>
  </si>
  <si>
    <t>000 20230024000000150</t>
  </si>
  <si>
    <t>000 20230000000000150</t>
  </si>
  <si>
    <t>000 20216001130000150</t>
  </si>
  <si>
    <t>000 20200000000000000</t>
  </si>
  <si>
    <t>000 20000000000000000</t>
  </si>
  <si>
    <t>000 11406013130000430</t>
  </si>
  <si>
    <t>000 11406010000000430</t>
  </si>
  <si>
    <t>000 11406000000000430</t>
  </si>
  <si>
    <t>000 11400000000000000</t>
  </si>
  <si>
    <t>000 11302995130000130</t>
  </si>
  <si>
    <t>000 11302990000000130</t>
  </si>
  <si>
    <t>000 11302000000000130</t>
  </si>
  <si>
    <t>000 11300000000000000</t>
  </si>
  <si>
    <t>000 11105075130000120</t>
  </si>
  <si>
    <t>000 11105070000000120</t>
  </si>
  <si>
    <t>000 11105013130000120</t>
  </si>
  <si>
    <t>000 11105010000000120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</si>
  <si>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</si>
  <si>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</si>
  <si>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</si>
  <si>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000 20210000000000150</t>
  </si>
  <si>
    <t>000 10302241010000110</t>
  </si>
  <si>
    <t>000  01 00 00 00 00 0000 500</t>
  </si>
  <si>
    <t>000 01 05 00 00 00 0000 500</t>
  </si>
  <si>
    <t>000 01 05 02 01 13 0000 610</t>
  </si>
  <si>
    <t>000 01 05 02 01 00 0000 610</t>
  </si>
  <si>
    <t>000 01 05 02 00 00 0000 600</t>
  </si>
  <si>
    <t>000 01 05 00 00 00 0000 600</t>
  </si>
  <si>
    <t>000 01 00 00 00 00 0000 600</t>
  </si>
  <si>
    <t>000 01 05 02 01 13 0000 510</t>
  </si>
  <si>
    <t xml:space="preserve">000 01 05 02 01 00 0000 510 </t>
  </si>
  <si>
    <t>000 01 05 02 00 00 0000 500</t>
  </si>
  <si>
    <t xml:space="preserve">Прочая закупка товаров, работ и услуг </t>
  </si>
  <si>
    <t>Прочая закупка товаров, работ и услуг</t>
  </si>
  <si>
    <t xml:space="preserve">Расходы на уплату взносов на капитальный ремонт общего имущества многоквартирных домов по помещениям, находящимся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поселения" муниципальной программы Углеродовского городского поселения "Благоустройство территории и жилищно-коммунального хозяйство" </t>
  </si>
  <si>
    <t xml:space="preserve">Мероприятия на приобретения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 </t>
  </si>
  <si>
    <t>Расходы на 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</si>
  <si>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</si>
  <si>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>ОБСЛУЖИВАНИЕ ГОСУДАРСТВЕННОГО (МУНИЦИПАЛЬНОГО)  ДОЛГА</t>
  </si>
  <si>
    <t>Обслуживание государственного ( муниципального) внутреннего  долга</t>
  </si>
  <si>
    <t xml:space="preserve"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достоверных сметных нормативов в рамках подпрограммы  «Оказание мер государственной поддержки в улучшении жилищных условий отдельным категориям граждан» муниципальной программы  Углеродовского городского поселения  «Обеспечение доступным и комфортным жильем населения Углеродовского городского поселения»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</si>
  <si>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Углеродовского городского поселения  «Муниципальная политика» муниципальной программы Углеродовского городского поселения «Муниципальная политика»</t>
  </si>
  <si>
    <t xml:space="preserve">Процентные платежи по обслуживанию муниципального долга Углеродовского городского поселения  в рамках непрограммного направления деятельности органа местного самоуправления Углеродовского городского  поселения 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</si>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</sst>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" fontId="2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0" fillId="0" borderId="0" xfId="0" applyNumberFormat="1"/>
    <xf numFmtId="4" fontId="2" fillId="0" borderId="15" xfId="0" applyNumberFormat="1" applyFont="1" applyFill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left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9" fillId="0" borderId="31" xfId="0" applyNumberFormat="1" applyFont="1" applyBorder="1" applyAlignment="1" applyProtection="1">
      <alignment horizontal="left" wrapText="1"/>
    </xf>
    <xf numFmtId="0" fontId="8" fillId="0" borderId="6" xfId="0" applyFont="1" applyBorder="1" applyAlignment="1" applyProtection="1"/>
    <xf numFmtId="49" fontId="7" fillId="0" borderId="37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8" fillId="0" borderId="26" xfId="0" applyFont="1" applyBorder="1" applyAlignment="1" applyProtection="1"/>
    <xf numFmtId="49" fontId="8" fillId="0" borderId="21" xfId="0" applyNumberFormat="1" applyFont="1" applyBorder="1" applyAlignment="1" applyProtection="1">
      <alignment horizontal="left" wrapText="1"/>
    </xf>
    <xf numFmtId="49" fontId="3" fillId="0" borderId="25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8" fillId="0" borderId="21" xfId="0" applyNumberFormat="1" applyFont="1" applyBorder="1" applyAlignment="1" applyProtection="1">
      <alignment horizontal="left" wrapText="1"/>
    </xf>
    <xf numFmtId="0" fontId="8" fillId="2" borderId="46" xfId="0" applyFont="1" applyFill="1" applyBorder="1" applyAlignment="1">
      <alignment horizontal="left" wrapText="1"/>
    </xf>
    <xf numFmtId="49" fontId="3" fillId="0" borderId="24" xfId="0" applyNumberFormat="1" applyFont="1" applyBorder="1" applyAlignment="1" applyProtection="1">
      <alignment horizontal="center" wrapText="1"/>
    </xf>
    <xf numFmtId="0" fontId="8" fillId="0" borderId="0" xfId="0" applyFont="1" applyAlignment="1">
      <alignment wrapText="1"/>
    </xf>
    <xf numFmtId="49" fontId="8" fillId="0" borderId="21" xfId="0" applyNumberFormat="1" applyFont="1" applyFill="1" applyBorder="1" applyAlignment="1" applyProtection="1">
      <alignment horizontal="left" wrapText="1"/>
    </xf>
    <xf numFmtId="165" fontId="8" fillId="0" borderId="21" xfId="0" applyNumberFormat="1" applyFont="1" applyFill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33808</xdr:colOff>
      <xdr:row>28</xdr:row>
      <xdr:rowOff>20507</xdr:rowOff>
    </xdr:from>
    <xdr:to>
      <xdr:col>2</xdr:col>
      <xdr:colOff>1923883</xdr:colOff>
      <xdr:row>29</xdr:row>
      <xdr:rowOff>128083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33808" y="7450007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31</xdr:row>
      <xdr:rowOff>78068</xdr:rowOff>
    </xdr:from>
    <xdr:to>
      <xdr:col>2</xdr:col>
      <xdr:colOff>1895308</xdr:colOff>
      <xdr:row>33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8193368"/>
          <a:ext cx="5080950" cy="51435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35</xdr:row>
      <xdr:rowOff>96595</xdr:rowOff>
    </xdr:from>
    <xdr:to>
      <xdr:col>2</xdr:col>
      <xdr:colOff>1895308</xdr:colOff>
      <xdr:row>37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8992945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31</xdr:row>
      <xdr:rowOff>78068</xdr:rowOff>
    </xdr:from>
    <xdr:to>
      <xdr:col>2</xdr:col>
      <xdr:colOff>1895308</xdr:colOff>
      <xdr:row>33</xdr:row>
      <xdr:rowOff>135218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5233" y="8193368"/>
          <a:ext cx="5080950" cy="514350"/>
          <a:chOff x="1" y="1"/>
          <a:chExt cx="971" cy="204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35</xdr:row>
      <xdr:rowOff>96595</xdr:rowOff>
    </xdr:from>
    <xdr:to>
      <xdr:col>2</xdr:col>
      <xdr:colOff>1895308</xdr:colOff>
      <xdr:row>37</xdr:row>
      <xdr:rowOff>21516</xdr:rowOff>
    </xdr:to>
    <xdr:grpSp>
      <xdr:nvGrpSpPr>
        <xdr:cNvPr id="32" name="Group 17"/>
        <xdr:cNvGrpSpPr>
          <a:grpSpLocks/>
        </xdr:cNvGrpSpPr>
      </xdr:nvGrpSpPr>
      <xdr:grpSpPr bwMode="auto">
        <a:xfrm>
          <a:off x="5233" y="8992945"/>
          <a:ext cx="5080950" cy="248771"/>
          <a:chOff x="1" y="1"/>
          <a:chExt cx="971" cy="185"/>
        </a:xfrm>
      </xdr:grpSpPr>
      <xdr:sp macro="" textlink="">
        <xdr:nvSpPr>
          <xdr:cNvPr id="3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6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3</xdr:col>
      <xdr:colOff>824383</xdr:colOff>
      <xdr:row>39</xdr:row>
      <xdr:rowOff>96707</xdr:rowOff>
    </xdr:from>
    <xdr:to>
      <xdr:col>9</xdr:col>
      <xdr:colOff>333208</xdr:colOff>
      <xdr:row>41</xdr:row>
      <xdr:rowOff>42358</xdr:rowOff>
    </xdr:to>
    <xdr:grpSp>
      <xdr:nvGrpSpPr>
        <xdr:cNvPr id="38" name="Group 1"/>
        <xdr:cNvGrpSpPr>
          <a:grpSpLocks/>
        </xdr:cNvGrpSpPr>
      </xdr:nvGrpSpPr>
      <xdr:grpSpPr bwMode="auto">
        <a:xfrm>
          <a:off x="6729883" y="9640757"/>
          <a:ext cx="5080950" cy="269501"/>
          <a:chOff x="1" y="1"/>
          <a:chExt cx="971" cy="185"/>
        </a:xfrm>
      </xdr:grpSpPr>
      <xdr:sp macro="" textlink="">
        <xdr:nvSpPr>
          <xdr:cNvPr id="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2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3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45</xdr:row>
      <xdr:rowOff>58607</xdr:rowOff>
    </xdr:from>
    <xdr:to>
      <xdr:col>1</xdr:col>
      <xdr:colOff>158006</xdr:colOff>
      <xdr:row>47</xdr:row>
      <xdr:rowOff>4258</xdr:rowOff>
    </xdr:to>
    <xdr:grpSp>
      <xdr:nvGrpSpPr>
        <xdr:cNvPr id="44" name="Group 1"/>
        <xdr:cNvGrpSpPr>
          <a:grpSpLocks/>
        </xdr:cNvGrpSpPr>
      </xdr:nvGrpSpPr>
      <xdr:grpSpPr bwMode="auto">
        <a:xfrm>
          <a:off x="5233" y="10574207"/>
          <a:ext cx="2972173" cy="269501"/>
          <a:chOff x="1" y="1"/>
          <a:chExt cx="568" cy="185"/>
        </a:xfrm>
      </xdr:grpSpPr>
      <xdr:sp macro="" textlink="">
        <xdr:nvSpPr>
          <xdr:cNvPr id="4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35</xdr:row>
      <xdr:rowOff>96595</xdr:rowOff>
    </xdr:from>
    <xdr:to>
      <xdr:col>7</xdr:col>
      <xdr:colOff>306393</xdr:colOff>
      <xdr:row>49</xdr:row>
      <xdr:rowOff>88754</xdr:rowOff>
    </xdr:to>
    <xdr:grpSp>
      <xdr:nvGrpSpPr>
        <xdr:cNvPr id="48" name="Group 17"/>
        <xdr:cNvGrpSpPr>
          <a:grpSpLocks/>
        </xdr:cNvGrpSpPr>
      </xdr:nvGrpSpPr>
      <xdr:grpSpPr bwMode="auto">
        <a:xfrm>
          <a:off x="5233" y="8992945"/>
          <a:ext cx="10559585" cy="2259109"/>
          <a:chOff x="1" y="1"/>
          <a:chExt cx="2018" cy="1680"/>
        </a:xfrm>
      </xdr:grpSpPr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50" name="Text Box 20"/>
          <xdr:cNvSpPr txBox="1">
            <a:spLocks noChangeArrowheads="1"/>
          </xdr:cNvSpPr>
        </xdr:nvSpPr>
        <xdr:spPr bwMode="auto">
          <a:xfrm>
            <a:off x="1786" y="1589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51" name="Text Box 23"/>
          <xdr:cNvSpPr txBox="1">
            <a:spLocks noChangeArrowheads="1"/>
          </xdr:cNvSpPr>
        </xdr:nvSpPr>
        <xdr:spPr bwMode="auto">
          <a:xfrm>
            <a:off x="1672" y="1128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36</xdr:row>
      <xdr:rowOff>124274</xdr:rowOff>
    </xdr:from>
    <xdr:to>
      <xdr:col>2</xdr:col>
      <xdr:colOff>1895308</xdr:colOff>
      <xdr:row>38</xdr:row>
      <xdr:rowOff>161701</xdr:rowOff>
    </xdr:to>
    <xdr:grpSp>
      <xdr:nvGrpSpPr>
        <xdr:cNvPr id="52" name="Group 1"/>
        <xdr:cNvGrpSpPr>
          <a:grpSpLocks/>
        </xdr:cNvGrpSpPr>
      </xdr:nvGrpSpPr>
      <xdr:grpSpPr bwMode="auto">
        <a:xfrm>
          <a:off x="5233" y="9182549"/>
          <a:ext cx="5080950" cy="361277"/>
          <a:chOff x="1" y="-52"/>
          <a:chExt cx="971" cy="248"/>
        </a:xfrm>
      </xdr:grpSpPr>
      <xdr:sp macro="" textlink="">
        <xdr:nvSpPr>
          <xdr:cNvPr id="53" name="Text Box 2"/>
          <xdr:cNvSpPr txBox="1">
            <a:spLocks noChangeArrowheads="1"/>
          </xdr:cNvSpPr>
        </xdr:nvSpPr>
        <xdr:spPr bwMode="auto">
          <a:xfrm>
            <a:off x="1" y="-52"/>
            <a:ext cx="379" cy="24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Углеродовского городсого поселения</a:t>
            </a:r>
          </a:p>
        </xdr:txBody>
      </xdr:sp>
      <xdr:sp macro="" textlink="">
        <xdr:nvSpPr>
          <xdr:cNvPr id="5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37</xdr:row>
      <xdr:rowOff>78255</xdr:rowOff>
    </xdr:from>
    <xdr:to>
      <xdr:col>10</xdr:col>
      <xdr:colOff>167755</xdr:colOff>
      <xdr:row>41</xdr:row>
      <xdr:rowOff>106643</xdr:rowOff>
    </xdr:to>
    <xdr:grpSp>
      <xdr:nvGrpSpPr>
        <xdr:cNvPr id="60" name="Group 9"/>
        <xdr:cNvGrpSpPr>
          <a:grpSpLocks/>
        </xdr:cNvGrpSpPr>
      </xdr:nvGrpSpPr>
      <xdr:grpSpPr bwMode="auto">
        <a:xfrm>
          <a:off x="5233" y="9298455"/>
          <a:ext cx="12249747" cy="676088"/>
          <a:chOff x="1" y="-157"/>
          <a:chExt cx="2341" cy="362"/>
        </a:xfrm>
      </xdr:grpSpPr>
      <xdr:sp macro="" textlink="">
        <xdr:nvSpPr>
          <xdr:cNvPr id="6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СЭФ</a:t>
            </a:r>
          </a:p>
        </xdr:txBody>
      </xdr:sp>
      <xdr:sp macro="" textlink="">
        <xdr:nvSpPr>
          <xdr:cNvPr id="62" name="Text Box 11"/>
          <xdr:cNvSpPr txBox="1">
            <a:spLocks noChangeArrowheads="1"/>
          </xdr:cNvSpPr>
        </xdr:nvSpPr>
        <xdr:spPr bwMode="auto">
          <a:xfrm>
            <a:off x="2177" y="-157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" name="Line 13"/>
          <xdr:cNvSpPr>
            <a:spLocks noChangeShapeType="1"/>
          </xdr:cNvSpPr>
        </xdr:nvSpPr>
        <xdr:spPr bwMode="auto">
          <a:xfrm>
            <a:off x="406" y="15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42</xdr:row>
      <xdr:rowOff>142875</xdr:rowOff>
    </xdr:from>
    <xdr:to>
      <xdr:col>2</xdr:col>
      <xdr:colOff>2162175</xdr:colOff>
      <xdr:row>45</xdr:row>
      <xdr:rowOff>0</xdr:rowOff>
    </xdr:to>
    <xdr:grpSp>
      <xdr:nvGrpSpPr>
        <xdr:cNvPr id="68" name="Group 17"/>
        <xdr:cNvGrpSpPr>
          <a:grpSpLocks/>
        </xdr:cNvGrpSpPr>
      </xdr:nvGrpSpPr>
      <xdr:grpSpPr bwMode="auto">
        <a:xfrm>
          <a:off x="0" y="10172700"/>
          <a:ext cx="5353050" cy="342900"/>
          <a:chOff x="0" y="0"/>
          <a:chExt cx="1023" cy="255"/>
        </a:xfrm>
      </xdr:grpSpPr>
      <xdr:sp macro="" textlink="">
        <xdr:nvSpPr>
          <xdr:cNvPr id="6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58" workbookViewId="0">
      <selection activeCell="A75" sqref="A7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9"/>
      <c r="B1" s="119"/>
      <c r="C1" s="119"/>
      <c r="D1" s="119"/>
      <c r="E1" s="2"/>
      <c r="F1" s="2"/>
    </row>
    <row r="2" spans="1:6" ht="16.899999999999999" customHeight="1" x14ac:dyDescent="0.25">
      <c r="A2" s="119" t="s">
        <v>0</v>
      </c>
      <c r="B2" s="119"/>
      <c r="C2" s="119"/>
      <c r="D2" s="11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0" t="s">
        <v>440</v>
      </c>
      <c r="B4" s="120"/>
      <c r="C4" s="120"/>
      <c r="D4" s="120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121" t="s">
        <v>13</v>
      </c>
      <c r="C6" s="122"/>
      <c r="D6" s="122"/>
      <c r="E6" s="3" t="s">
        <v>8</v>
      </c>
      <c r="F6" s="10" t="s">
        <v>17</v>
      </c>
    </row>
    <row r="7" spans="1:6" x14ac:dyDescent="0.2">
      <c r="A7" s="11" t="s">
        <v>9</v>
      </c>
      <c r="B7" s="123" t="s">
        <v>14</v>
      </c>
      <c r="C7" s="123"/>
      <c r="D7" s="123"/>
      <c r="E7" s="3" t="s">
        <v>10</v>
      </c>
      <c r="F7" s="12" t="s">
        <v>18</v>
      </c>
    </row>
    <row r="8" spans="1:6" x14ac:dyDescent="0.2">
      <c r="A8" s="11" t="s">
        <v>447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19" t="s">
        <v>19</v>
      </c>
      <c r="B10" s="119"/>
      <c r="C10" s="119"/>
      <c r="D10" s="119"/>
      <c r="E10" s="1"/>
      <c r="F10" s="17"/>
    </row>
    <row r="11" spans="1:6" ht="4.1500000000000004" customHeight="1" x14ac:dyDescent="0.2">
      <c r="A11" s="113" t="s">
        <v>20</v>
      </c>
      <c r="B11" s="107" t="s">
        <v>21</v>
      </c>
      <c r="C11" s="107" t="s">
        <v>22</v>
      </c>
      <c r="D11" s="110" t="s">
        <v>23</v>
      </c>
      <c r="E11" s="110" t="s">
        <v>24</v>
      </c>
      <c r="F11" s="116" t="s">
        <v>25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5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f>D21+D72</f>
        <v>40654600</v>
      </c>
      <c r="E19" s="28">
        <f>E21+E72</f>
        <v>39661508.259999998</v>
      </c>
      <c r="F19" s="27">
        <f>D19-E19</f>
        <v>993091.74000000209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f>D22+D31+D41+D58</f>
        <v>3756100</v>
      </c>
      <c r="E21" s="37">
        <f>E22+E31+E46+E42+E53+E58+E64+E68</f>
        <v>3526077.6799999997</v>
      </c>
      <c r="F21" s="38">
        <f>D21-E21</f>
        <v>230022.3200000003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f>D24+D28</f>
        <v>531700</v>
      </c>
      <c r="E22" s="79">
        <f>E24+E28</f>
        <v>571808.94999999995</v>
      </c>
      <c r="F22" s="38" t="str">
        <f t="shared" ref="F22:F51" si="0">IF(OR(D22="-",IF(E22="-",0,E22)&gt;=IF(D22="-",0,D22)),"-",IF(D22="-",0,D22)-IF(E22="-",0,E22))</f>
        <v>-</v>
      </c>
    </row>
    <row r="23" spans="1:6" x14ac:dyDescent="0.2">
      <c r="A23" s="80" t="s">
        <v>448</v>
      </c>
      <c r="B23" s="35" t="s">
        <v>30</v>
      </c>
      <c r="C23" s="81" t="s">
        <v>449</v>
      </c>
      <c r="D23" s="37">
        <v>531700</v>
      </c>
      <c r="E23" s="79">
        <v>571808.94999999995</v>
      </c>
      <c r="F23" s="38" t="str">
        <f t="shared" ref="F23" si="1">IF(OR(D23="-",IF(E23="-",0,E23)&gt;=IF(D23="-",0,D23)),"-",IF(D23="-",0,D23)-IF(E23="-",0,E23))</f>
        <v>-</v>
      </c>
    </row>
    <row r="24" spans="1:6" ht="86.1" customHeight="1" x14ac:dyDescent="0.2">
      <c r="A24" s="39" t="s">
        <v>38</v>
      </c>
      <c r="B24" s="35" t="s">
        <v>30</v>
      </c>
      <c r="C24" s="36" t="s">
        <v>450</v>
      </c>
      <c r="D24" s="37">
        <v>530700</v>
      </c>
      <c r="E24" s="79">
        <f>E25+E26+E27</f>
        <v>565607.61</v>
      </c>
      <c r="F24" s="38" t="str">
        <f t="shared" si="0"/>
        <v>-</v>
      </c>
    </row>
    <row r="25" spans="1:6" ht="96.75" customHeight="1" x14ac:dyDescent="0.2">
      <c r="A25" s="39" t="s">
        <v>39</v>
      </c>
      <c r="B25" s="35" t="s">
        <v>30</v>
      </c>
      <c r="C25" s="36" t="s">
        <v>451</v>
      </c>
      <c r="D25" s="37" t="s">
        <v>37</v>
      </c>
      <c r="E25" s="37">
        <v>558099.31999999995</v>
      </c>
      <c r="F25" s="38" t="str">
        <f t="shared" si="0"/>
        <v>-</v>
      </c>
    </row>
    <row r="26" spans="1:6" ht="98.45" customHeight="1" x14ac:dyDescent="0.2">
      <c r="A26" s="39" t="s">
        <v>40</v>
      </c>
      <c r="B26" s="35" t="s">
        <v>30</v>
      </c>
      <c r="C26" s="36" t="s">
        <v>452</v>
      </c>
      <c r="D26" s="37" t="s">
        <v>37</v>
      </c>
      <c r="E26" s="37">
        <v>1512.38</v>
      </c>
      <c r="F26" s="38" t="str">
        <f t="shared" si="0"/>
        <v>-</v>
      </c>
    </row>
    <row r="27" spans="1:6" ht="123" customHeight="1" x14ac:dyDescent="0.2">
      <c r="A27" s="39" t="s">
        <v>41</v>
      </c>
      <c r="B27" s="35" t="s">
        <v>30</v>
      </c>
      <c r="C27" s="36" t="s">
        <v>453</v>
      </c>
      <c r="D27" s="37" t="s">
        <v>37</v>
      </c>
      <c r="E27" s="37">
        <v>5995.91</v>
      </c>
      <c r="F27" s="38" t="str">
        <f t="shared" si="0"/>
        <v>-</v>
      </c>
    </row>
    <row r="28" spans="1:6" ht="49.15" customHeight="1" x14ac:dyDescent="0.2">
      <c r="A28" s="34" t="s">
        <v>42</v>
      </c>
      <c r="B28" s="35" t="s">
        <v>30</v>
      </c>
      <c r="C28" s="36" t="s">
        <v>454</v>
      </c>
      <c r="D28" s="37">
        <v>1000</v>
      </c>
      <c r="E28" s="37">
        <f>E29+E30</f>
        <v>6201.3399999999992</v>
      </c>
      <c r="F28" s="38" t="str">
        <f t="shared" si="0"/>
        <v>-</v>
      </c>
    </row>
    <row r="29" spans="1:6" ht="86.1" customHeight="1" x14ac:dyDescent="0.2">
      <c r="A29" s="34" t="s">
        <v>43</v>
      </c>
      <c r="B29" s="35" t="s">
        <v>30</v>
      </c>
      <c r="C29" s="36" t="s">
        <v>455</v>
      </c>
      <c r="D29" s="37" t="s">
        <v>37</v>
      </c>
      <c r="E29" s="37">
        <v>6248.9</v>
      </c>
      <c r="F29" s="38" t="str">
        <f t="shared" si="0"/>
        <v>-</v>
      </c>
    </row>
    <row r="30" spans="1:6" ht="61.5" customHeight="1" x14ac:dyDescent="0.2">
      <c r="A30" s="34" t="s">
        <v>44</v>
      </c>
      <c r="B30" s="35" t="s">
        <v>30</v>
      </c>
      <c r="C30" s="36" t="s">
        <v>456</v>
      </c>
      <c r="D30" s="37" t="s">
        <v>37</v>
      </c>
      <c r="E30" s="37">
        <v>-47.56</v>
      </c>
      <c r="F30" s="38" t="str">
        <f t="shared" si="0"/>
        <v>-</v>
      </c>
    </row>
    <row r="31" spans="1:6" ht="36.950000000000003" customHeight="1" x14ac:dyDescent="0.2">
      <c r="A31" s="34" t="s">
        <v>45</v>
      </c>
      <c r="B31" s="35" t="s">
        <v>30</v>
      </c>
      <c r="C31" s="36" t="s">
        <v>457</v>
      </c>
      <c r="D31" s="37">
        <v>805600</v>
      </c>
      <c r="E31" s="79">
        <f>E32</f>
        <v>821031.44</v>
      </c>
      <c r="F31" s="38">
        <f t="shared" ref="F31:F38" si="2">D31-E31</f>
        <v>-15431.439999999944</v>
      </c>
    </row>
    <row r="32" spans="1:6" ht="36.950000000000003" customHeight="1" x14ac:dyDescent="0.2">
      <c r="A32" s="34" t="s">
        <v>46</v>
      </c>
      <c r="B32" s="35" t="s">
        <v>30</v>
      </c>
      <c r="C32" s="36" t="s">
        <v>458</v>
      </c>
      <c r="D32" s="37">
        <v>805600</v>
      </c>
      <c r="E32" s="37">
        <f>E33+E35+E37+E39</f>
        <v>821031.44</v>
      </c>
      <c r="F32" s="38">
        <f t="shared" si="2"/>
        <v>-15431.439999999944</v>
      </c>
    </row>
    <row r="33" spans="1:6" ht="86.1" customHeight="1" x14ac:dyDescent="0.2">
      <c r="A33" s="34" t="s">
        <v>47</v>
      </c>
      <c r="B33" s="35" t="s">
        <v>30</v>
      </c>
      <c r="C33" s="36" t="s">
        <v>459</v>
      </c>
      <c r="D33" s="37">
        <v>369900</v>
      </c>
      <c r="E33" s="37">
        <v>379037.04</v>
      </c>
      <c r="F33" s="38">
        <f t="shared" si="2"/>
        <v>-9137.039999999979</v>
      </c>
    </row>
    <row r="34" spans="1:6" ht="135.4" customHeight="1" x14ac:dyDescent="0.2">
      <c r="A34" s="39" t="s">
        <v>48</v>
      </c>
      <c r="B34" s="35" t="s">
        <v>30</v>
      </c>
      <c r="C34" s="36" t="s">
        <v>460</v>
      </c>
      <c r="D34" s="37">
        <v>369900</v>
      </c>
      <c r="E34" s="37">
        <v>379037.04</v>
      </c>
      <c r="F34" s="38">
        <f t="shared" si="2"/>
        <v>-9137.039999999979</v>
      </c>
    </row>
    <row r="35" spans="1:6" ht="110.65" customHeight="1" x14ac:dyDescent="0.2">
      <c r="A35" s="39" t="s">
        <v>49</v>
      </c>
      <c r="B35" s="35" t="s">
        <v>30</v>
      </c>
      <c r="C35" s="36" t="s">
        <v>461</v>
      </c>
      <c r="D35" s="37">
        <v>2100</v>
      </c>
      <c r="E35" s="37">
        <v>2665.66</v>
      </c>
      <c r="F35" s="38">
        <f t="shared" si="2"/>
        <v>-565.65999999999985</v>
      </c>
    </row>
    <row r="36" spans="1:6" ht="121.5" customHeight="1" x14ac:dyDescent="0.2">
      <c r="A36" s="39" t="s">
        <v>50</v>
      </c>
      <c r="B36" s="35" t="s">
        <v>30</v>
      </c>
      <c r="C36" s="36" t="s">
        <v>510</v>
      </c>
      <c r="D36" s="37">
        <v>2100</v>
      </c>
      <c r="E36" s="37">
        <v>2665.66</v>
      </c>
      <c r="F36" s="38">
        <f t="shared" si="2"/>
        <v>-565.65999999999985</v>
      </c>
    </row>
    <row r="37" spans="1:6" ht="98.45" customHeight="1" x14ac:dyDescent="0.2">
      <c r="A37" s="34" t="s">
        <v>51</v>
      </c>
      <c r="B37" s="35" t="s">
        <v>30</v>
      </c>
      <c r="C37" s="36" t="s">
        <v>462</v>
      </c>
      <c r="D37" s="37">
        <v>486600</v>
      </c>
      <c r="E37" s="37">
        <v>503964.27</v>
      </c>
      <c r="F37" s="38">
        <f t="shared" si="2"/>
        <v>-17364.270000000019</v>
      </c>
    </row>
    <row r="38" spans="1:6" ht="135.4" customHeight="1" x14ac:dyDescent="0.2">
      <c r="A38" s="39" t="s">
        <v>52</v>
      </c>
      <c r="B38" s="35" t="s">
        <v>30</v>
      </c>
      <c r="C38" s="36" t="s">
        <v>463</v>
      </c>
      <c r="D38" s="37">
        <v>486600</v>
      </c>
      <c r="E38" s="37">
        <v>503964.27</v>
      </c>
      <c r="F38" s="38">
        <f t="shared" si="2"/>
        <v>-17364.270000000019</v>
      </c>
    </row>
    <row r="39" spans="1:6" ht="98.45" customHeight="1" x14ac:dyDescent="0.2">
      <c r="A39" s="34" t="s">
        <v>53</v>
      </c>
      <c r="B39" s="35" t="s">
        <v>30</v>
      </c>
      <c r="C39" s="36" t="s">
        <v>464</v>
      </c>
      <c r="D39" s="37">
        <v>-53000</v>
      </c>
      <c r="E39" s="37">
        <v>-64635.53</v>
      </c>
      <c r="F39" s="38">
        <f t="shared" si="0"/>
        <v>11635.529999999999</v>
      </c>
    </row>
    <row r="40" spans="1:6" ht="102" customHeight="1" x14ac:dyDescent="0.2">
      <c r="A40" s="39" t="s">
        <v>54</v>
      </c>
      <c r="B40" s="35" t="s">
        <v>30</v>
      </c>
      <c r="C40" s="36" t="s">
        <v>465</v>
      </c>
      <c r="D40" s="37">
        <v>-53000</v>
      </c>
      <c r="E40" s="37">
        <v>-64549.65</v>
      </c>
      <c r="F40" s="38">
        <f t="shared" si="0"/>
        <v>11549.650000000001</v>
      </c>
    </row>
    <row r="41" spans="1:6" x14ac:dyDescent="0.2">
      <c r="A41" s="34" t="s">
        <v>55</v>
      </c>
      <c r="B41" s="35" t="s">
        <v>30</v>
      </c>
      <c r="C41" s="36" t="s">
        <v>466</v>
      </c>
      <c r="D41" s="37">
        <f>D42+D46+D53</f>
        <v>2151600</v>
      </c>
      <c r="E41" s="37">
        <v>1740678.11</v>
      </c>
      <c r="F41" s="38">
        <f t="shared" si="0"/>
        <v>410921.8899999999</v>
      </c>
    </row>
    <row r="42" spans="1:6" x14ac:dyDescent="0.2">
      <c r="A42" s="34" t="s">
        <v>56</v>
      </c>
      <c r="B42" s="35" t="s">
        <v>30</v>
      </c>
      <c r="C42" s="36" t="s">
        <v>467</v>
      </c>
      <c r="D42" s="37">
        <v>91700</v>
      </c>
      <c r="E42" s="37">
        <f>E43</f>
        <v>89720.5</v>
      </c>
      <c r="F42" s="38">
        <f t="shared" si="0"/>
        <v>1979.5</v>
      </c>
    </row>
    <row r="43" spans="1:6" ht="61.5" customHeight="1" x14ac:dyDescent="0.2">
      <c r="A43" s="34" t="s">
        <v>57</v>
      </c>
      <c r="B43" s="35" t="s">
        <v>30</v>
      </c>
      <c r="C43" s="36" t="s">
        <v>468</v>
      </c>
      <c r="D43" s="37">
        <v>91700</v>
      </c>
      <c r="E43" s="37">
        <f>E44+E45</f>
        <v>89720.5</v>
      </c>
      <c r="F43" s="38">
        <f t="shared" si="0"/>
        <v>1979.5</v>
      </c>
    </row>
    <row r="44" spans="1:6" ht="98.45" customHeight="1" x14ac:dyDescent="0.2">
      <c r="A44" s="34" t="s">
        <v>58</v>
      </c>
      <c r="B44" s="35" t="s">
        <v>30</v>
      </c>
      <c r="C44" s="36" t="s">
        <v>469</v>
      </c>
      <c r="D44" s="37" t="s">
        <v>37</v>
      </c>
      <c r="E44" s="37">
        <v>86016.23</v>
      </c>
      <c r="F44" s="38" t="str">
        <f t="shared" si="0"/>
        <v>-</v>
      </c>
    </row>
    <row r="45" spans="1:6" ht="73.900000000000006" customHeight="1" x14ac:dyDescent="0.2">
      <c r="A45" s="34" t="s">
        <v>59</v>
      </c>
      <c r="B45" s="35" t="s">
        <v>30</v>
      </c>
      <c r="C45" s="36" t="s">
        <v>470</v>
      </c>
      <c r="D45" s="37" t="s">
        <v>37</v>
      </c>
      <c r="E45" s="37">
        <v>3704.27</v>
      </c>
      <c r="F45" s="38" t="str">
        <f t="shared" si="0"/>
        <v>-</v>
      </c>
    </row>
    <row r="46" spans="1:6" x14ac:dyDescent="0.2">
      <c r="A46" s="34" t="s">
        <v>60</v>
      </c>
      <c r="B46" s="35" t="s">
        <v>30</v>
      </c>
      <c r="C46" s="36" t="s">
        <v>471</v>
      </c>
      <c r="D46" s="37">
        <v>965500</v>
      </c>
      <c r="E46" s="79">
        <f>E47+E50</f>
        <v>709445.79</v>
      </c>
      <c r="F46" s="38">
        <f t="shared" si="0"/>
        <v>256054.20999999996</v>
      </c>
    </row>
    <row r="47" spans="1:6" x14ac:dyDescent="0.2">
      <c r="A47" s="34" t="s">
        <v>61</v>
      </c>
      <c r="B47" s="35" t="s">
        <v>30</v>
      </c>
      <c r="C47" s="36" t="s">
        <v>472</v>
      </c>
      <c r="D47" s="37">
        <v>24500</v>
      </c>
      <c r="E47" s="37">
        <f>E48+E49</f>
        <v>28430.15</v>
      </c>
      <c r="F47" s="38">
        <f>D47-E47</f>
        <v>-3930.1500000000015</v>
      </c>
    </row>
    <row r="48" spans="1:6" ht="49.15" customHeight="1" x14ac:dyDescent="0.2">
      <c r="A48" s="34" t="s">
        <v>62</v>
      </c>
      <c r="B48" s="35" t="s">
        <v>30</v>
      </c>
      <c r="C48" s="36" t="s">
        <v>473</v>
      </c>
      <c r="D48" s="37" t="s">
        <v>37</v>
      </c>
      <c r="E48" s="37">
        <v>27701</v>
      </c>
      <c r="F48" s="38" t="str">
        <f t="shared" si="0"/>
        <v>-</v>
      </c>
    </row>
    <row r="49" spans="1:6" ht="24.6" customHeight="1" x14ac:dyDescent="0.2">
      <c r="A49" s="34" t="s">
        <v>63</v>
      </c>
      <c r="B49" s="35" t="s">
        <v>30</v>
      </c>
      <c r="C49" s="36" t="s">
        <v>474</v>
      </c>
      <c r="D49" s="37" t="s">
        <v>37</v>
      </c>
      <c r="E49" s="37">
        <v>729.15</v>
      </c>
      <c r="F49" s="38" t="str">
        <f t="shared" si="0"/>
        <v>-</v>
      </c>
    </row>
    <row r="50" spans="1:6" x14ac:dyDescent="0.2">
      <c r="A50" s="34" t="s">
        <v>64</v>
      </c>
      <c r="B50" s="35" t="s">
        <v>30</v>
      </c>
      <c r="C50" s="36" t="s">
        <v>475</v>
      </c>
      <c r="D50" s="37">
        <v>941000</v>
      </c>
      <c r="E50" s="37">
        <f>E51+E52</f>
        <v>681015.64</v>
      </c>
      <c r="F50" s="38">
        <f>D50-E50</f>
        <v>259984.36</v>
      </c>
    </row>
    <row r="51" spans="1:6" ht="49.15" customHeight="1" x14ac:dyDescent="0.2">
      <c r="A51" s="34" t="s">
        <v>65</v>
      </c>
      <c r="B51" s="35" t="s">
        <v>30</v>
      </c>
      <c r="C51" s="36" t="s">
        <v>477</v>
      </c>
      <c r="D51" s="37" t="s">
        <v>37</v>
      </c>
      <c r="E51" s="37">
        <v>679335.96</v>
      </c>
      <c r="F51" s="38" t="str">
        <f t="shared" si="0"/>
        <v>-</v>
      </c>
    </row>
    <row r="52" spans="1:6" ht="24.6" customHeight="1" x14ac:dyDescent="0.2">
      <c r="A52" s="34" t="s">
        <v>66</v>
      </c>
      <c r="B52" s="35" t="s">
        <v>30</v>
      </c>
      <c r="C52" s="36" t="s">
        <v>476</v>
      </c>
      <c r="D52" s="37" t="s">
        <v>37</v>
      </c>
      <c r="E52" s="37">
        <v>1679.68</v>
      </c>
      <c r="F52" s="38" t="str">
        <f t="shared" ref="F52:F82" si="3">IF(OR(D52="-",IF(E52="-",0,E52)&gt;=IF(D52="-",0,D52)),"-",IF(D52="-",0,D52)-IF(E52="-",0,E52))</f>
        <v>-</v>
      </c>
    </row>
    <row r="53" spans="1:6" x14ac:dyDescent="0.2">
      <c r="A53" s="34" t="s">
        <v>67</v>
      </c>
      <c r="B53" s="35" t="s">
        <v>30</v>
      </c>
      <c r="C53" s="36" t="s">
        <v>478</v>
      </c>
      <c r="D53" s="37">
        <f>D54+D56</f>
        <v>1094400</v>
      </c>
      <c r="E53" s="37">
        <v>947181.7</v>
      </c>
      <c r="F53" s="38">
        <f t="shared" si="3"/>
        <v>147218.30000000005</v>
      </c>
    </row>
    <row r="54" spans="1:6" x14ac:dyDescent="0.2">
      <c r="A54" s="34" t="s">
        <v>68</v>
      </c>
      <c r="B54" s="35" t="s">
        <v>30</v>
      </c>
      <c r="C54" s="36" t="s">
        <v>479</v>
      </c>
      <c r="D54" s="37">
        <f>D55</f>
        <v>397400</v>
      </c>
      <c r="E54" s="37">
        <f>E55</f>
        <v>342423.26</v>
      </c>
      <c r="F54" s="38">
        <f t="shared" si="3"/>
        <v>54976.739999999991</v>
      </c>
    </row>
    <row r="55" spans="1:6" ht="49.15" customHeight="1" x14ac:dyDescent="0.2">
      <c r="A55" s="34" t="s">
        <v>69</v>
      </c>
      <c r="B55" s="35" t="s">
        <v>30</v>
      </c>
      <c r="C55" s="36" t="s">
        <v>480</v>
      </c>
      <c r="D55" s="37">
        <v>397400</v>
      </c>
      <c r="E55" s="37">
        <v>342423.26</v>
      </c>
      <c r="F55" s="38">
        <f t="shared" si="3"/>
        <v>54976.739999999991</v>
      </c>
    </row>
    <row r="56" spans="1:6" x14ac:dyDescent="0.2">
      <c r="A56" s="34" t="s">
        <v>70</v>
      </c>
      <c r="B56" s="35" t="s">
        <v>30</v>
      </c>
      <c r="C56" s="36" t="s">
        <v>481</v>
      </c>
      <c r="D56" s="37">
        <f>D57</f>
        <v>697000</v>
      </c>
      <c r="E56" s="37">
        <v>604758.43999999994</v>
      </c>
      <c r="F56" s="38">
        <f t="shared" si="3"/>
        <v>92241.560000000056</v>
      </c>
    </row>
    <row r="57" spans="1:6" ht="49.15" customHeight="1" x14ac:dyDescent="0.2">
      <c r="A57" s="34" t="s">
        <v>71</v>
      </c>
      <c r="B57" s="35" t="s">
        <v>30</v>
      </c>
      <c r="C57" s="36" t="s">
        <v>482</v>
      </c>
      <c r="D57" s="37">
        <v>697000</v>
      </c>
      <c r="E57" s="37">
        <v>604758.43999999994</v>
      </c>
      <c r="F57" s="38">
        <f t="shared" si="3"/>
        <v>92241.560000000056</v>
      </c>
    </row>
    <row r="58" spans="1:6" ht="36.950000000000003" customHeight="1" x14ac:dyDescent="0.2">
      <c r="A58" s="34" t="s">
        <v>72</v>
      </c>
      <c r="B58" s="35" t="s">
        <v>30</v>
      </c>
      <c r="C58" s="36" t="s">
        <v>73</v>
      </c>
      <c r="D58" s="37">
        <v>267200</v>
      </c>
      <c r="E58" s="37">
        <v>297535.88</v>
      </c>
      <c r="F58" s="38">
        <f>D58-E58</f>
        <v>-30335.880000000005</v>
      </c>
    </row>
    <row r="59" spans="1:6" ht="110.65" customHeight="1" x14ac:dyDescent="0.2">
      <c r="A59" s="39" t="s">
        <v>74</v>
      </c>
      <c r="B59" s="35" t="s">
        <v>30</v>
      </c>
      <c r="C59" s="36" t="s">
        <v>75</v>
      </c>
      <c r="D59" s="37">
        <v>267200</v>
      </c>
      <c r="E59" s="37">
        <v>297535.88</v>
      </c>
      <c r="F59" s="38">
        <f>D59-E59</f>
        <v>-30335.880000000005</v>
      </c>
    </row>
    <row r="60" spans="1:6" ht="86.1" customHeight="1" x14ac:dyDescent="0.2">
      <c r="A60" s="34" t="s">
        <v>76</v>
      </c>
      <c r="B60" s="35" t="s">
        <v>30</v>
      </c>
      <c r="C60" s="36" t="s">
        <v>505</v>
      </c>
      <c r="D60" s="37">
        <v>204200</v>
      </c>
      <c r="E60" s="37">
        <v>234582.44</v>
      </c>
      <c r="F60" s="38">
        <f>F61</f>
        <v>-30382.440000000002</v>
      </c>
    </row>
    <row r="61" spans="1:6" ht="98.45" customHeight="1" x14ac:dyDescent="0.2">
      <c r="A61" s="39" t="s">
        <v>77</v>
      </c>
      <c r="B61" s="35" t="s">
        <v>30</v>
      </c>
      <c r="C61" s="36" t="s">
        <v>504</v>
      </c>
      <c r="D61" s="37">
        <v>204200</v>
      </c>
      <c r="E61" s="37">
        <v>234582.44</v>
      </c>
      <c r="F61" s="38">
        <f>D61-E61</f>
        <v>-30382.440000000002</v>
      </c>
    </row>
    <row r="62" spans="1:6" ht="49.15" customHeight="1" x14ac:dyDescent="0.2">
      <c r="A62" s="34" t="s">
        <v>78</v>
      </c>
      <c r="B62" s="35" t="s">
        <v>30</v>
      </c>
      <c r="C62" s="36" t="s">
        <v>503</v>
      </c>
      <c r="D62" s="37">
        <v>63000</v>
      </c>
      <c r="E62" s="37">
        <v>62953.440000000002</v>
      </c>
      <c r="F62" s="38">
        <f t="shared" si="3"/>
        <v>46.559999999997672</v>
      </c>
    </row>
    <row r="63" spans="1:6" ht="36.950000000000003" customHeight="1" x14ac:dyDescent="0.2">
      <c r="A63" s="34" t="s">
        <v>79</v>
      </c>
      <c r="B63" s="35" t="s">
        <v>30</v>
      </c>
      <c r="C63" s="36" t="s">
        <v>502</v>
      </c>
      <c r="D63" s="37">
        <v>63000</v>
      </c>
      <c r="E63" s="37">
        <v>62953.440000000002</v>
      </c>
      <c r="F63" s="38">
        <f t="shared" si="3"/>
        <v>46.559999999997672</v>
      </c>
    </row>
    <row r="64" spans="1:6" ht="24.6" customHeight="1" x14ac:dyDescent="0.2">
      <c r="A64" s="34" t="s">
        <v>80</v>
      </c>
      <c r="B64" s="35" t="s">
        <v>30</v>
      </c>
      <c r="C64" s="36" t="s">
        <v>501</v>
      </c>
      <c r="D64" s="37" t="s">
        <v>37</v>
      </c>
      <c r="E64" s="37">
        <v>65000</v>
      </c>
      <c r="F64" s="38" t="str">
        <f>F65</f>
        <v>-</v>
      </c>
    </row>
    <row r="65" spans="1:6" ht="24.6" customHeight="1" x14ac:dyDescent="0.2">
      <c r="A65" s="34" t="s">
        <v>81</v>
      </c>
      <c r="B65" s="35" t="s">
        <v>30</v>
      </c>
      <c r="C65" s="36" t="s">
        <v>500</v>
      </c>
      <c r="D65" s="37" t="s">
        <v>37</v>
      </c>
      <c r="E65" s="37">
        <v>65000</v>
      </c>
      <c r="F65" s="38" t="str">
        <f>F66</f>
        <v>-</v>
      </c>
    </row>
    <row r="66" spans="1:6" ht="24.6" customHeight="1" x14ac:dyDescent="0.2">
      <c r="A66" s="34" t="s">
        <v>82</v>
      </c>
      <c r="B66" s="35" t="s">
        <v>30</v>
      </c>
      <c r="C66" s="36" t="s">
        <v>499</v>
      </c>
      <c r="D66" s="37" t="s">
        <v>37</v>
      </c>
      <c r="E66" s="37">
        <v>65000</v>
      </c>
      <c r="F66" s="38" t="str">
        <f>F67</f>
        <v>-</v>
      </c>
    </row>
    <row r="67" spans="1:6" ht="24.6" customHeight="1" x14ac:dyDescent="0.2">
      <c r="A67" s="34" t="s">
        <v>83</v>
      </c>
      <c r="B67" s="35" t="s">
        <v>30</v>
      </c>
      <c r="C67" s="36" t="s">
        <v>498</v>
      </c>
      <c r="D67" s="37" t="s">
        <v>37</v>
      </c>
      <c r="E67" s="37">
        <v>65000</v>
      </c>
      <c r="F67" s="38" t="s">
        <v>37</v>
      </c>
    </row>
    <row r="68" spans="1:6" ht="24.6" customHeight="1" x14ac:dyDescent="0.2">
      <c r="A68" s="34" t="s">
        <v>84</v>
      </c>
      <c r="B68" s="35" t="s">
        <v>30</v>
      </c>
      <c r="C68" s="36" t="s">
        <v>497</v>
      </c>
      <c r="D68" s="37" t="s">
        <v>37</v>
      </c>
      <c r="E68" s="37">
        <v>24353.42</v>
      </c>
      <c r="F68" s="38" t="str">
        <f>F69</f>
        <v>-</v>
      </c>
    </row>
    <row r="69" spans="1:6" ht="36.950000000000003" customHeight="1" x14ac:dyDescent="0.2">
      <c r="A69" s="34" t="s">
        <v>85</v>
      </c>
      <c r="B69" s="35" t="s">
        <v>30</v>
      </c>
      <c r="C69" s="36" t="s">
        <v>496</v>
      </c>
      <c r="D69" s="37" t="s">
        <v>37</v>
      </c>
      <c r="E69" s="37">
        <v>24353.42</v>
      </c>
      <c r="F69" s="38" t="str">
        <f>F70</f>
        <v>-</v>
      </c>
    </row>
    <row r="70" spans="1:6" ht="36.950000000000003" customHeight="1" x14ac:dyDescent="0.2">
      <c r="A70" s="34" t="s">
        <v>86</v>
      </c>
      <c r="B70" s="35" t="s">
        <v>30</v>
      </c>
      <c r="C70" s="36" t="s">
        <v>495</v>
      </c>
      <c r="D70" s="37" t="s">
        <v>37</v>
      </c>
      <c r="E70" s="37">
        <v>24353.42</v>
      </c>
      <c r="F70" s="38" t="str">
        <f>F71</f>
        <v>-</v>
      </c>
    </row>
    <row r="71" spans="1:6" ht="61.5" customHeight="1" x14ac:dyDescent="0.2">
      <c r="A71" s="34" t="s">
        <v>87</v>
      </c>
      <c r="B71" s="35" t="s">
        <v>30</v>
      </c>
      <c r="C71" s="36" t="s">
        <v>494</v>
      </c>
      <c r="D71" s="37" t="s">
        <v>37</v>
      </c>
      <c r="E71" s="37">
        <v>24353.42</v>
      </c>
      <c r="F71" s="38" t="s">
        <v>37</v>
      </c>
    </row>
    <row r="72" spans="1:6" x14ac:dyDescent="0.2">
      <c r="A72" s="34" t="s">
        <v>88</v>
      </c>
      <c r="B72" s="35" t="s">
        <v>30</v>
      </c>
      <c r="C72" s="36" t="s">
        <v>493</v>
      </c>
      <c r="D72" s="37">
        <f>D73</f>
        <v>36898500</v>
      </c>
      <c r="E72" s="37">
        <v>36135430.579999998</v>
      </c>
      <c r="F72" s="38">
        <f t="shared" si="3"/>
        <v>763069.42000000179</v>
      </c>
    </row>
    <row r="73" spans="1:6" ht="36.950000000000003" customHeight="1" x14ac:dyDescent="0.2">
      <c r="A73" s="34" t="s">
        <v>89</v>
      </c>
      <c r="B73" s="35" t="s">
        <v>30</v>
      </c>
      <c r="C73" s="36" t="s">
        <v>492</v>
      </c>
      <c r="D73" s="37">
        <f>D76+D77+D82</f>
        <v>36898500</v>
      </c>
      <c r="E73" s="37">
        <v>36135430.579999998</v>
      </c>
      <c r="F73" s="38">
        <f t="shared" si="3"/>
        <v>763069.42000000179</v>
      </c>
    </row>
    <row r="74" spans="1:6" ht="30.75" customHeight="1" x14ac:dyDescent="0.2">
      <c r="A74" s="80" t="s">
        <v>506</v>
      </c>
      <c r="B74" s="35" t="s">
        <v>30</v>
      </c>
      <c r="C74" s="36" t="s">
        <v>509</v>
      </c>
      <c r="D74" s="37">
        <v>6215600</v>
      </c>
      <c r="E74" s="37">
        <v>6215600</v>
      </c>
      <c r="F74" s="38">
        <v>0</v>
      </c>
    </row>
    <row r="75" spans="1:6" ht="41.25" customHeight="1" x14ac:dyDescent="0.2">
      <c r="A75" s="80" t="s">
        <v>507</v>
      </c>
      <c r="B75" s="35" t="s">
        <v>30</v>
      </c>
      <c r="C75" s="36" t="s">
        <v>508</v>
      </c>
      <c r="D75" s="37">
        <v>6215600</v>
      </c>
      <c r="E75" s="37">
        <v>6215600</v>
      </c>
      <c r="F75" s="38">
        <v>0</v>
      </c>
    </row>
    <row r="76" spans="1:6" ht="36" customHeight="1" x14ac:dyDescent="0.2">
      <c r="A76" s="34" t="s">
        <v>90</v>
      </c>
      <c r="B76" s="35" t="s">
        <v>30</v>
      </c>
      <c r="C76" s="36" t="s">
        <v>491</v>
      </c>
      <c r="D76" s="37">
        <v>6215600</v>
      </c>
      <c r="E76" s="37">
        <v>6215600</v>
      </c>
      <c r="F76" s="38">
        <v>0</v>
      </c>
    </row>
    <row r="77" spans="1:6" ht="24.6" customHeight="1" x14ac:dyDescent="0.2">
      <c r="A77" s="34" t="s">
        <v>91</v>
      </c>
      <c r="B77" s="35" t="s">
        <v>30</v>
      </c>
      <c r="C77" s="36" t="s">
        <v>490</v>
      </c>
      <c r="D77" s="37">
        <v>240400</v>
      </c>
      <c r="E77" s="37">
        <v>240400</v>
      </c>
      <c r="F77" s="38">
        <v>0</v>
      </c>
    </row>
    <row r="78" spans="1:6" ht="36.950000000000003" customHeight="1" x14ac:dyDescent="0.2">
      <c r="A78" s="34" t="s">
        <v>92</v>
      </c>
      <c r="B78" s="35" t="s">
        <v>30</v>
      </c>
      <c r="C78" s="36" t="s">
        <v>489</v>
      </c>
      <c r="D78" s="37">
        <v>200</v>
      </c>
      <c r="E78" s="37">
        <v>200</v>
      </c>
      <c r="F78" s="38">
        <v>0</v>
      </c>
    </row>
    <row r="79" spans="1:6" ht="35.25" customHeight="1" x14ac:dyDescent="0.2">
      <c r="A79" s="34" t="s">
        <v>93</v>
      </c>
      <c r="B79" s="35" t="s">
        <v>30</v>
      </c>
      <c r="C79" s="36" t="s">
        <v>488</v>
      </c>
      <c r="D79" s="37">
        <v>200</v>
      </c>
      <c r="E79" s="37">
        <v>200</v>
      </c>
      <c r="F79" s="38">
        <v>0</v>
      </c>
    </row>
    <row r="80" spans="1:6" ht="38.25" customHeight="1" x14ac:dyDescent="0.2">
      <c r="A80" s="34" t="s">
        <v>94</v>
      </c>
      <c r="B80" s="35" t="s">
        <v>30</v>
      </c>
      <c r="C80" s="36" t="s">
        <v>487</v>
      </c>
      <c r="D80" s="37">
        <v>240200</v>
      </c>
      <c r="E80" s="37">
        <v>240200</v>
      </c>
      <c r="F80" s="38">
        <v>0</v>
      </c>
    </row>
    <row r="81" spans="1:6" ht="37.5" customHeight="1" x14ac:dyDescent="0.2">
      <c r="A81" s="34" t="s">
        <v>95</v>
      </c>
      <c r="B81" s="35" t="s">
        <v>30</v>
      </c>
      <c r="C81" s="36" t="s">
        <v>486</v>
      </c>
      <c r="D81" s="37">
        <v>240200</v>
      </c>
      <c r="E81" s="37">
        <v>240200</v>
      </c>
      <c r="F81" s="38">
        <v>0</v>
      </c>
    </row>
    <row r="82" spans="1:6" x14ac:dyDescent="0.2">
      <c r="A82" s="34" t="s">
        <v>96</v>
      </c>
      <c r="B82" s="35" t="s">
        <v>30</v>
      </c>
      <c r="C82" s="36" t="s">
        <v>485</v>
      </c>
      <c r="D82" s="37">
        <f>D83</f>
        <v>30442500</v>
      </c>
      <c r="E82" s="37">
        <v>29679430.579999998</v>
      </c>
      <c r="F82" s="38">
        <f t="shared" si="3"/>
        <v>763069.42000000179</v>
      </c>
    </row>
    <row r="83" spans="1:6" ht="24.6" customHeight="1" x14ac:dyDescent="0.2">
      <c r="A83" s="34" t="s">
        <v>97</v>
      </c>
      <c r="B83" s="35" t="s">
        <v>30</v>
      </c>
      <c r="C83" s="36" t="s">
        <v>484</v>
      </c>
      <c r="D83" s="37">
        <f>D84</f>
        <v>30442500</v>
      </c>
      <c r="E83" s="37">
        <v>29679430.579999998</v>
      </c>
      <c r="F83" s="38">
        <f t="shared" ref="F83:F84" si="4">IF(OR(D83="-",IF(E83="-",0,E83)&gt;=IF(D83="-",0,D83)),"-",IF(D83="-",0,D83)-IF(E83="-",0,E83))</f>
        <v>763069.42000000179</v>
      </c>
    </row>
    <row r="84" spans="1:6" ht="25.5" customHeight="1" x14ac:dyDescent="0.2">
      <c r="A84" s="34" t="s">
        <v>98</v>
      </c>
      <c r="B84" s="35" t="s">
        <v>30</v>
      </c>
      <c r="C84" s="36" t="s">
        <v>483</v>
      </c>
      <c r="D84" s="37">
        <v>30442500</v>
      </c>
      <c r="E84" s="37">
        <v>29679430.579999998</v>
      </c>
      <c r="F84" s="38">
        <f t="shared" si="4"/>
        <v>763069.42000000179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9 F26:F27 F39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9"/>
  <sheetViews>
    <sheetView showGridLines="0" tabSelected="1" topLeftCell="A140" workbookViewId="0">
      <selection activeCell="E143" sqref="E14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9" t="s">
        <v>99</v>
      </c>
      <c r="B2" s="119"/>
      <c r="C2" s="119"/>
      <c r="D2" s="119"/>
      <c r="E2" s="1"/>
      <c r="F2" s="13" t="s">
        <v>100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6" t="s">
        <v>20</v>
      </c>
      <c r="B4" s="107" t="s">
        <v>21</v>
      </c>
      <c r="C4" s="124" t="s">
        <v>101</v>
      </c>
      <c r="D4" s="110" t="s">
        <v>23</v>
      </c>
      <c r="E4" s="129" t="s">
        <v>24</v>
      </c>
      <c r="F4" s="116" t="s">
        <v>25</v>
      </c>
    </row>
    <row r="5" spans="1:6" ht="5.45" customHeight="1" x14ac:dyDescent="0.2">
      <c r="A5" s="127"/>
      <c r="B5" s="108"/>
      <c r="C5" s="125"/>
      <c r="D5" s="111"/>
      <c r="E5" s="130"/>
      <c r="F5" s="117"/>
    </row>
    <row r="6" spans="1:6" ht="9.6" customHeight="1" x14ac:dyDescent="0.2">
      <c r="A6" s="127"/>
      <c r="B6" s="108"/>
      <c r="C6" s="125"/>
      <c r="D6" s="111"/>
      <c r="E6" s="130"/>
      <c r="F6" s="117"/>
    </row>
    <row r="7" spans="1:6" ht="6" customHeight="1" x14ac:dyDescent="0.2">
      <c r="A7" s="127"/>
      <c r="B7" s="108"/>
      <c r="C7" s="125"/>
      <c r="D7" s="111"/>
      <c r="E7" s="130"/>
      <c r="F7" s="117"/>
    </row>
    <row r="8" spans="1:6" ht="6.6" customHeight="1" x14ac:dyDescent="0.2">
      <c r="A8" s="127"/>
      <c r="B8" s="108"/>
      <c r="C8" s="125"/>
      <c r="D8" s="111"/>
      <c r="E8" s="130"/>
      <c r="F8" s="117"/>
    </row>
    <row r="9" spans="1:6" ht="10.9" customHeight="1" x14ac:dyDescent="0.2">
      <c r="A9" s="127"/>
      <c r="B9" s="108"/>
      <c r="C9" s="125"/>
      <c r="D9" s="111"/>
      <c r="E9" s="130"/>
      <c r="F9" s="117"/>
    </row>
    <row r="10" spans="1:6" ht="4.1500000000000004" hidden="1" customHeight="1" x14ac:dyDescent="0.2">
      <c r="A10" s="127"/>
      <c r="B10" s="108"/>
      <c r="C10" s="44"/>
      <c r="D10" s="111"/>
      <c r="E10" s="45"/>
      <c r="F10" s="46"/>
    </row>
    <row r="11" spans="1:6" ht="13.15" hidden="1" customHeight="1" x14ac:dyDescent="0.2">
      <c r="A11" s="128"/>
      <c r="B11" s="109"/>
      <c r="C11" s="47"/>
      <c r="D11" s="112"/>
      <c r="E11" s="48"/>
      <c r="F11" s="49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21.4" customHeight="1" x14ac:dyDescent="0.2">
      <c r="A13" s="82" t="s">
        <v>102</v>
      </c>
      <c r="B13" s="84" t="s">
        <v>103</v>
      </c>
      <c r="C13" s="85" t="s">
        <v>104</v>
      </c>
      <c r="D13" s="86">
        <f>D15</f>
        <v>41683450</v>
      </c>
      <c r="E13" s="87">
        <v>40272859.390000001</v>
      </c>
      <c r="F13" s="88">
        <f>IF(OR(D13="-",IF(E13="-",0,E13)&gt;=IF(D13="-",0,D13)),"-",IF(D13="-",0,D13)-IF(E13="-",0,E13))</f>
        <v>1410590.6099999994</v>
      </c>
    </row>
    <row r="14" spans="1:6" x14ac:dyDescent="0.2">
      <c r="A14" s="89" t="s">
        <v>32</v>
      </c>
      <c r="B14" s="51"/>
      <c r="C14" s="52"/>
      <c r="D14" s="53"/>
      <c r="E14" s="54"/>
      <c r="F14" s="55"/>
    </row>
    <row r="15" spans="1:6" ht="28.5" customHeight="1" x14ac:dyDescent="0.2">
      <c r="A15" s="82" t="s">
        <v>13</v>
      </c>
      <c r="B15" s="84" t="s">
        <v>103</v>
      </c>
      <c r="C15" s="85" t="s">
        <v>105</v>
      </c>
      <c r="D15" s="86">
        <f>D16+D74+D86+D98+D118+D167+D175+D183+D191</f>
        <v>41683450</v>
      </c>
      <c r="E15" s="87">
        <v>40272859.390000001</v>
      </c>
      <c r="F15" s="88">
        <f t="shared" ref="F15:F46" si="0">IF(OR(D15="-",IF(E15="-",0,E15)&gt;=IF(D15="-",0,D15)),"-",IF(D15="-",0,D15)-IF(E15="-",0,E15))</f>
        <v>1410590.6099999994</v>
      </c>
    </row>
    <row r="16" spans="1:6" ht="21.4" customHeight="1" x14ac:dyDescent="0.2">
      <c r="A16" s="82" t="s">
        <v>106</v>
      </c>
      <c r="B16" s="84" t="s">
        <v>103</v>
      </c>
      <c r="C16" s="85" t="s">
        <v>107</v>
      </c>
      <c r="D16" s="86">
        <v>6557360</v>
      </c>
      <c r="E16" s="87">
        <v>5783240.71</v>
      </c>
      <c r="F16" s="88">
        <f t="shared" si="0"/>
        <v>774119.29</v>
      </c>
    </row>
    <row r="17" spans="1:6" ht="51" customHeight="1" x14ac:dyDescent="0.2">
      <c r="A17" s="90" t="s">
        <v>108</v>
      </c>
      <c r="B17" s="91" t="s">
        <v>103</v>
      </c>
      <c r="C17" s="92" t="s">
        <v>109</v>
      </c>
      <c r="D17" s="93">
        <v>5484100</v>
      </c>
      <c r="E17" s="94">
        <v>4725380.16</v>
      </c>
      <c r="F17" s="95">
        <f t="shared" si="0"/>
        <v>758719.83999999985</v>
      </c>
    </row>
    <row r="18" spans="1:6" ht="36.950000000000003" customHeight="1" x14ac:dyDescent="0.2">
      <c r="A18" s="90" t="s">
        <v>110</v>
      </c>
      <c r="B18" s="91" t="s">
        <v>103</v>
      </c>
      <c r="C18" s="92" t="s">
        <v>111</v>
      </c>
      <c r="D18" s="93">
        <v>5483900</v>
      </c>
      <c r="E18" s="94">
        <v>4725180.16</v>
      </c>
      <c r="F18" s="95">
        <f t="shared" si="0"/>
        <v>758719.83999999985</v>
      </c>
    </row>
    <row r="19" spans="1:6" ht="36.950000000000003" customHeight="1" x14ac:dyDescent="0.2">
      <c r="A19" s="90" t="s">
        <v>112</v>
      </c>
      <c r="B19" s="91" t="s">
        <v>103</v>
      </c>
      <c r="C19" s="92" t="s">
        <v>113</v>
      </c>
      <c r="D19" s="93">
        <v>5483900</v>
      </c>
      <c r="E19" s="94">
        <v>4725180.16</v>
      </c>
      <c r="F19" s="95">
        <f t="shared" si="0"/>
        <v>758719.83999999985</v>
      </c>
    </row>
    <row r="20" spans="1:6" ht="89.25" customHeight="1" x14ac:dyDescent="0.2">
      <c r="A20" s="96" t="s">
        <v>114</v>
      </c>
      <c r="B20" s="91" t="s">
        <v>103</v>
      </c>
      <c r="C20" s="92" t="s">
        <v>115</v>
      </c>
      <c r="D20" s="93">
        <v>4278400</v>
      </c>
      <c r="E20" s="94">
        <v>4278046</v>
      </c>
      <c r="F20" s="95">
        <f t="shared" si="0"/>
        <v>354</v>
      </c>
    </row>
    <row r="21" spans="1:6" ht="73.900000000000006" customHeight="1" x14ac:dyDescent="0.2">
      <c r="A21" s="90" t="s">
        <v>116</v>
      </c>
      <c r="B21" s="91" t="s">
        <v>103</v>
      </c>
      <c r="C21" s="92" t="s">
        <v>117</v>
      </c>
      <c r="D21" s="93">
        <v>4278400</v>
      </c>
      <c r="E21" s="94">
        <v>4278046</v>
      </c>
      <c r="F21" s="95">
        <f t="shared" si="0"/>
        <v>354</v>
      </c>
    </row>
    <row r="22" spans="1:6" ht="24.6" customHeight="1" x14ac:dyDescent="0.2">
      <c r="A22" s="90" t="s">
        <v>118</v>
      </c>
      <c r="B22" s="91" t="s">
        <v>103</v>
      </c>
      <c r="C22" s="92" t="s">
        <v>119</v>
      </c>
      <c r="D22" s="93">
        <v>4278400</v>
      </c>
      <c r="E22" s="94">
        <v>4278046</v>
      </c>
      <c r="F22" s="95">
        <f t="shared" si="0"/>
        <v>354</v>
      </c>
    </row>
    <row r="23" spans="1:6" ht="24.6" customHeight="1" x14ac:dyDescent="0.2">
      <c r="A23" s="90" t="s">
        <v>120</v>
      </c>
      <c r="B23" s="91" t="s">
        <v>103</v>
      </c>
      <c r="C23" s="92" t="s">
        <v>121</v>
      </c>
      <c r="D23" s="93">
        <v>3110100</v>
      </c>
      <c r="E23" s="94">
        <v>3110087.32</v>
      </c>
      <c r="F23" s="95">
        <f t="shared" si="0"/>
        <v>12.680000000167638</v>
      </c>
    </row>
    <row r="24" spans="1:6" ht="36.950000000000003" customHeight="1" x14ac:dyDescent="0.2">
      <c r="A24" s="90" t="s">
        <v>122</v>
      </c>
      <c r="B24" s="91" t="s">
        <v>103</v>
      </c>
      <c r="C24" s="92" t="s">
        <v>123</v>
      </c>
      <c r="D24" s="93">
        <v>244300</v>
      </c>
      <c r="E24" s="94">
        <v>244241.94</v>
      </c>
      <c r="F24" s="95">
        <f t="shared" si="0"/>
        <v>58.059999999997672</v>
      </c>
    </row>
    <row r="25" spans="1:6" ht="49.15" customHeight="1" x14ac:dyDescent="0.2">
      <c r="A25" s="90" t="s">
        <v>124</v>
      </c>
      <c r="B25" s="91" t="s">
        <v>103</v>
      </c>
      <c r="C25" s="92" t="s">
        <v>125</v>
      </c>
      <c r="D25" s="93">
        <v>924000</v>
      </c>
      <c r="E25" s="94">
        <v>923716.74</v>
      </c>
      <c r="F25" s="95">
        <f t="shared" si="0"/>
        <v>283.26000000000931</v>
      </c>
    </row>
    <row r="26" spans="1:6" ht="98.45" customHeight="1" x14ac:dyDescent="0.2">
      <c r="A26" s="96" t="s">
        <v>126</v>
      </c>
      <c r="B26" s="91" t="s">
        <v>103</v>
      </c>
      <c r="C26" s="92" t="s">
        <v>127</v>
      </c>
      <c r="D26" s="93">
        <v>1205500</v>
      </c>
      <c r="E26" s="94">
        <v>447134.16</v>
      </c>
      <c r="F26" s="95">
        <f t="shared" si="0"/>
        <v>758365.84000000008</v>
      </c>
    </row>
    <row r="27" spans="1:6" ht="36.950000000000003" customHeight="1" x14ac:dyDescent="0.2">
      <c r="A27" s="90" t="s">
        <v>128</v>
      </c>
      <c r="B27" s="91" t="s">
        <v>103</v>
      </c>
      <c r="C27" s="92" t="s">
        <v>129</v>
      </c>
      <c r="D27" s="93">
        <v>1205500</v>
      </c>
      <c r="E27" s="94">
        <v>447134.16</v>
      </c>
      <c r="F27" s="95">
        <f t="shared" si="0"/>
        <v>758365.84000000008</v>
      </c>
    </row>
    <row r="28" spans="1:6" ht="36.950000000000003" customHeight="1" x14ac:dyDescent="0.2">
      <c r="A28" s="90" t="s">
        <v>130</v>
      </c>
      <c r="B28" s="91" t="s">
        <v>103</v>
      </c>
      <c r="C28" s="92" t="s">
        <v>131</v>
      </c>
      <c r="D28" s="93">
        <v>1205500</v>
      </c>
      <c r="E28" s="94">
        <v>447134.16</v>
      </c>
      <c r="F28" s="95">
        <f t="shared" si="0"/>
        <v>758365.84000000008</v>
      </c>
    </row>
    <row r="29" spans="1:6" ht="22.5" customHeight="1" x14ac:dyDescent="0.2">
      <c r="A29" s="90" t="s">
        <v>521</v>
      </c>
      <c r="B29" s="91" t="s">
        <v>103</v>
      </c>
      <c r="C29" s="92" t="s">
        <v>132</v>
      </c>
      <c r="D29" s="93">
        <v>1104000</v>
      </c>
      <c r="E29" s="94">
        <v>345640.45</v>
      </c>
      <c r="F29" s="95">
        <f t="shared" si="0"/>
        <v>758359.55</v>
      </c>
    </row>
    <row r="30" spans="1:6" x14ac:dyDescent="0.2">
      <c r="A30" s="90" t="s">
        <v>133</v>
      </c>
      <c r="B30" s="91" t="s">
        <v>103</v>
      </c>
      <c r="C30" s="92" t="s">
        <v>134</v>
      </c>
      <c r="D30" s="93">
        <v>101500</v>
      </c>
      <c r="E30" s="94">
        <v>101493.71</v>
      </c>
      <c r="F30" s="95">
        <f t="shared" si="0"/>
        <v>6.2899999999935972</v>
      </c>
    </row>
    <row r="31" spans="1:6" ht="36.950000000000003" customHeight="1" x14ac:dyDescent="0.2">
      <c r="A31" s="90" t="s">
        <v>135</v>
      </c>
      <c r="B31" s="91" t="s">
        <v>103</v>
      </c>
      <c r="C31" s="92" t="s">
        <v>136</v>
      </c>
      <c r="D31" s="93">
        <v>200</v>
      </c>
      <c r="E31" s="94">
        <v>200</v>
      </c>
      <c r="F31" s="95" t="str">
        <f t="shared" si="0"/>
        <v>-</v>
      </c>
    </row>
    <row r="32" spans="1:6" x14ac:dyDescent="0.2">
      <c r="A32" s="90" t="s">
        <v>137</v>
      </c>
      <c r="B32" s="91" t="s">
        <v>103</v>
      </c>
      <c r="C32" s="92" t="s">
        <v>138</v>
      </c>
      <c r="D32" s="93">
        <v>200</v>
      </c>
      <c r="E32" s="94">
        <v>200</v>
      </c>
      <c r="F32" s="95" t="str">
        <f t="shared" si="0"/>
        <v>-</v>
      </c>
    </row>
    <row r="33" spans="1:6" ht="115.5" customHeight="1" x14ac:dyDescent="0.2">
      <c r="A33" s="96" t="s">
        <v>139</v>
      </c>
      <c r="B33" s="91" t="s">
        <v>103</v>
      </c>
      <c r="C33" s="92" t="s">
        <v>140</v>
      </c>
      <c r="D33" s="93">
        <v>200</v>
      </c>
      <c r="E33" s="94">
        <v>200</v>
      </c>
      <c r="F33" s="95" t="str">
        <f t="shared" si="0"/>
        <v>-</v>
      </c>
    </row>
    <row r="34" spans="1:6" ht="36.950000000000003" customHeight="1" x14ac:dyDescent="0.2">
      <c r="A34" s="90" t="s">
        <v>128</v>
      </c>
      <c r="B34" s="91" t="s">
        <v>103</v>
      </c>
      <c r="C34" s="92" t="s">
        <v>141</v>
      </c>
      <c r="D34" s="93">
        <v>200</v>
      </c>
      <c r="E34" s="94">
        <v>200</v>
      </c>
      <c r="F34" s="95" t="str">
        <f t="shared" si="0"/>
        <v>-</v>
      </c>
    </row>
    <row r="35" spans="1:6" ht="36.950000000000003" customHeight="1" x14ac:dyDescent="0.2">
      <c r="A35" s="90" t="s">
        <v>130</v>
      </c>
      <c r="B35" s="91" t="s">
        <v>103</v>
      </c>
      <c r="C35" s="92" t="s">
        <v>142</v>
      </c>
      <c r="D35" s="93">
        <v>200</v>
      </c>
      <c r="E35" s="94">
        <v>200</v>
      </c>
      <c r="F35" s="95" t="str">
        <f t="shared" si="0"/>
        <v>-</v>
      </c>
    </row>
    <row r="36" spans="1:6" ht="36.950000000000003" customHeight="1" x14ac:dyDescent="0.2">
      <c r="A36" s="90" t="s">
        <v>521</v>
      </c>
      <c r="B36" s="91" t="s">
        <v>103</v>
      </c>
      <c r="C36" s="92" t="s">
        <v>143</v>
      </c>
      <c r="D36" s="93">
        <v>200</v>
      </c>
      <c r="E36" s="94">
        <v>200</v>
      </c>
      <c r="F36" s="95" t="str">
        <f t="shared" si="0"/>
        <v>-</v>
      </c>
    </row>
    <row r="37" spans="1:6" ht="24.6" customHeight="1" x14ac:dyDescent="0.2">
      <c r="A37" s="90" t="s">
        <v>144</v>
      </c>
      <c r="B37" s="91" t="s">
        <v>103</v>
      </c>
      <c r="C37" s="92" t="s">
        <v>145</v>
      </c>
      <c r="D37" s="93">
        <v>198600</v>
      </c>
      <c r="E37" s="94">
        <v>198596.46</v>
      </c>
      <c r="F37" s="95">
        <f t="shared" si="0"/>
        <v>3.5400000000081491</v>
      </c>
    </row>
    <row r="38" spans="1:6" ht="36.950000000000003" customHeight="1" x14ac:dyDescent="0.2">
      <c r="A38" s="90" t="s">
        <v>135</v>
      </c>
      <c r="B38" s="91" t="s">
        <v>103</v>
      </c>
      <c r="C38" s="92" t="s">
        <v>146</v>
      </c>
      <c r="D38" s="93">
        <v>198600</v>
      </c>
      <c r="E38" s="94">
        <v>198596.46</v>
      </c>
      <c r="F38" s="95">
        <f t="shared" si="0"/>
        <v>3.5400000000081491</v>
      </c>
    </row>
    <row r="39" spans="1:6" x14ac:dyDescent="0.2">
      <c r="A39" s="90" t="s">
        <v>137</v>
      </c>
      <c r="B39" s="91" t="s">
        <v>103</v>
      </c>
      <c r="C39" s="92" t="s">
        <v>147</v>
      </c>
      <c r="D39" s="93">
        <v>198600</v>
      </c>
      <c r="E39" s="94">
        <v>198596.46</v>
      </c>
      <c r="F39" s="95">
        <f t="shared" si="0"/>
        <v>3.5400000000081491</v>
      </c>
    </row>
    <row r="40" spans="1:6" ht="86.1" customHeight="1" x14ac:dyDescent="0.2">
      <c r="A40" s="90" t="s">
        <v>148</v>
      </c>
      <c r="B40" s="91" t="s">
        <v>103</v>
      </c>
      <c r="C40" s="92" t="s">
        <v>149</v>
      </c>
      <c r="D40" s="93">
        <v>198600</v>
      </c>
      <c r="E40" s="94">
        <v>198596.46</v>
      </c>
      <c r="F40" s="95">
        <f t="shared" si="0"/>
        <v>3.5400000000081491</v>
      </c>
    </row>
    <row r="41" spans="1:6" x14ac:dyDescent="0.2">
      <c r="A41" s="90" t="s">
        <v>150</v>
      </c>
      <c r="B41" s="91" t="s">
        <v>103</v>
      </c>
      <c r="C41" s="92" t="s">
        <v>151</v>
      </c>
      <c r="D41" s="93">
        <v>198600</v>
      </c>
      <c r="E41" s="94">
        <v>198596.46</v>
      </c>
      <c r="F41" s="95">
        <f t="shared" si="0"/>
        <v>3.5400000000081491</v>
      </c>
    </row>
    <row r="42" spans="1:6" x14ac:dyDescent="0.2">
      <c r="A42" s="90" t="s">
        <v>152</v>
      </c>
      <c r="B42" s="91" t="s">
        <v>103</v>
      </c>
      <c r="C42" s="92" t="s">
        <v>153</v>
      </c>
      <c r="D42" s="93">
        <v>198600</v>
      </c>
      <c r="E42" s="94">
        <v>198596.46</v>
      </c>
      <c r="F42" s="95">
        <f t="shared" si="0"/>
        <v>3.5400000000081491</v>
      </c>
    </row>
    <row r="43" spans="1:6" x14ac:dyDescent="0.2">
      <c r="A43" s="90" t="s">
        <v>154</v>
      </c>
      <c r="B43" s="91" t="s">
        <v>103</v>
      </c>
      <c r="C43" s="92" t="s">
        <v>155</v>
      </c>
      <c r="D43" s="93">
        <v>10000</v>
      </c>
      <c r="E43" s="94" t="s">
        <v>37</v>
      </c>
      <c r="F43" s="95">
        <f t="shared" si="0"/>
        <v>10000</v>
      </c>
    </row>
    <row r="44" spans="1:6" ht="36.950000000000003" customHeight="1" x14ac:dyDescent="0.2">
      <c r="A44" s="90" t="s">
        <v>135</v>
      </c>
      <c r="B44" s="91" t="s">
        <v>103</v>
      </c>
      <c r="C44" s="92" t="s">
        <v>156</v>
      </c>
      <c r="D44" s="93">
        <v>10000</v>
      </c>
      <c r="E44" s="94" t="s">
        <v>37</v>
      </c>
      <c r="F44" s="95">
        <f t="shared" si="0"/>
        <v>10000</v>
      </c>
    </row>
    <row r="45" spans="1:6" ht="24.6" customHeight="1" x14ac:dyDescent="0.2">
      <c r="A45" s="90" t="s">
        <v>157</v>
      </c>
      <c r="B45" s="91" t="s">
        <v>103</v>
      </c>
      <c r="C45" s="92" t="s">
        <v>158</v>
      </c>
      <c r="D45" s="93">
        <v>10000</v>
      </c>
      <c r="E45" s="94" t="s">
        <v>37</v>
      </c>
      <c r="F45" s="95">
        <f t="shared" si="0"/>
        <v>10000</v>
      </c>
    </row>
    <row r="46" spans="1:6" ht="73.900000000000006" customHeight="1" x14ac:dyDescent="0.2">
      <c r="A46" s="90" t="s">
        <v>159</v>
      </c>
      <c r="B46" s="91" t="s">
        <v>103</v>
      </c>
      <c r="C46" s="92" t="s">
        <v>160</v>
      </c>
      <c r="D46" s="93">
        <v>10000</v>
      </c>
      <c r="E46" s="94" t="s">
        <v>37</v>
      </c>
      <c r="F46" s="95">
        <f t="shared" si="0"/>
        <v>10000</v>
      </c>
    </row>
    <row r="47" spans="1:6" x14ac:dyDescent="0.2">
      <c r="A47" s="90" t="s">
        <v>150</v>
      </c>
      <c r="B47" s="91" t="s">
        <v>103</v>
      </c>
      <c r="C47" s="92" t="s">
        <v>161</v>
      </c>
      <c r="D47" s="93">
        <v>10000</v>
      </c>
      <c r="E47" s="94" t="s">
        <v>37</v>
      </c>
      <c r="F47" s="95">
        <f t="shared" ref="F47:F78" si="1">IF(OR(D47="-",IF(E47="-",0,E47)&gt;=IF(D47="-",0,D47)),"-",IF(D47="-",0,D47)-IF(E47="-",0,E47))</f>
        <v>10000</v>
      </c>
    </row>
    <row r="48" spans="1:6" x14ac:dyDescent="0.2">
      <c r="A48" s="90" t="s">
        <v>162</v>
      </c>
      <c r="B48" s="91" t="s">
        <v>103</v>
      </c>
      <c r="C48" s="92" t="s">
        <v>163</v>
      </c>
      <c r="D48" s="93">
        <v>10000</v>
      </c>
      <c r="E48" s="94" t="s">
        <v>37</v>
      </c>
      <c r="F48" s="95">
        <f t="shared" si="1"/>
        <v>10000</v>
      </c>
    </row>
    <row r="49" spans="1:6" x14ac:dyDescent="0.2">
      <c r="A49" s="90" t="s">
        <v>164</v>
      </c>
      <c r="B49" s="91" t="s">
        <v>103</v>
      </c>
      <c r="C49" s="92" t="s">
        <v>165</v>
      </c>
      <c r="D49" s="93">
        <v>864660</v>
      </c>
      <c r="E49" s="94">
        <v>859264.09</v>
      </c>
      <c r="F49" s="95">
        <f t="shared" si="1"/>
        <v>5395.9100000000326</v>
      </c>
    </row>
    <row r="50" spans="1:6" ht="36.950000000000003" customHeight="1" x14ac:dyDescent="0.2">
      <c r="A50" s="90" t="s">
        <v>110</v>
      </c>
      <c r="B50" s="91" t="s">
        <v>103</v>
      </c>
      <c r="C50" s="92" t="s">
        <v>166</v>
      </c>
      <c r="D50" s="93">
        <v>126900</v>
      </c>
      <c r="E50" s="94">
        <v>126620.46</v>
      </c>
      <c r="F50" s="95">
        <f t="shared" si="1"/>
        <v>279.5399999999936</v>
      </c>
    </row>
    <row r="51" spans="1:6" ht="36.950000000000003" customHeight="1" x14ac:dyDescent="0.2">
      <c r="A51" s="90" t="s">
        <v>112</v>
      </c>
      <c r="B51" s="91" t="s">
        <v>103</v>
      </c>
      <c r="C51" s="92" t="s">
        <v>167</v>
      </c>
      <c r="D51" s="93">
        <v>126900</v>
      </c>
      <c r="E51" s="94">
        <v>126620.46</v>
      </c>
      <c r="F51" s="95">
        <f t="shared" si="1"/>
        <v>279.5399999999936</v>
      </c>
    </row>
    <row r="52" spans="1:6" ht="98.45" customHeight="1" x14ac:dyDescent="0.2">
      <c r="A52" s="96" t="s">
        <v>168</v>
      </c>
      <c r="B52" s="91" t="s">
        <v>103</v>
      </c>
      <c r="C52" s="92" t="s">
        <v>169</v>
      </c>
      <c r="D52" s="93">
        <v>20000</v>
      </c>
      <c r="E52" s="94">
        <v>20000</v>
      </c>
      <c r="F52" s="95" t="str">
        <f t="shared" si="1"/>
        <v>-</v>
      </c>
    </row>
    <row r="53" spans="1:6" x14ac:dyDescent="0.2">
      <c r="A53" s="90" t="s">
        <v>150</v>
      </c>
      <c r="B53" s="91" t="s">
        <v>103</v>
      </c>
      <c r="C53" s="92" t="s">
        <v>170</v>
      </c>
      <c r="D53" s="93">
        <v>20000</v>
      </c>
      <c r="E53" s="94">
        <v>20000</v>
      </c>
      <c r="F53" s="95" t="str">
        <f t="shared" si="1"/>
        <v>-</v>
      </c>
    </row>
    <row r="54" spans="1:6" x14ac:dyDescent="0.2">
      <c r="A54" s="90" t="s">
        <v>171</v>
      </c>
      <c r="B54" s="91" t="s">
        <v>103</v>
      </c>
      <c r="C54" s="92" t="s">
        <v>172</v>
      </c>
      <c r="D54" s="93">
        <v>20000</v>
      </c>
      <c r="E54" s="94">
        <v>20000</v>
      </c>
      <c r="F54" s="95" t="str">
        <f t="shared" si="1"/>
        <v>-</v>
      </c>
    </row>
    <row r="55" spans="1:6" x14ac:dyDescent="0.2">
      <c r="A55" s="90" t="s">
        <v>173</v>
      </c>
      <c r="B55" s="91" t="s">
        <v>103</v>
      </c>
      <c r="C55" s="92" t="s">
        <v>174</v>
      </c>
      <c r="D55" s="93">
        <v>20000</v>
      </c>
      <c r="E55" s="94">
        <v>20000</v>
      </c>
      <c r="F55" s="95" t="str">
        <f t="shared" si="1"/>
        <v>-</v>
      </c>
    </row>
    <row r="56" spans="1:6" ht="73.900000000000006" customHeight="1" x14ac:dyDescent="0.2">
      <c r="A56" s="90" t="s">
        <v>175</v>
      </c>
      <c r="B56" s="91" t="s">
        <v>103</v>
      </c>
      <c r="C56" s="92" t="s">
        <v>176</v>
      </c>
      <c r="D56" s="93">
        <v>106900</v>
      </c>
      <c r="E56" s="94">
        <v>106620.46</v>
      </c>
      <c r="F56" s="95">
        <f t="shared" si="1"/>
        <v>279.5399999999936</v>
      </c>
    </row>
    <row r="57" spans="1:6" x14ac:dyDescent="0.2">
      <c r="A57" s="90" t="s">
        <v>150</v>
      </c>
      <c r="B57" s="91" t="s">
        <v>103</v>
      </c>
      <c r="C57" s="92" t="s">
        <v>177</v>
      </c>
      <c r="D57" s="93">
        <v>106900</v>
      </c>
      <c r="E57" s="94">
        <v>106620.46</v>
      </c>
      <c r="F57" s="95">
        <f t="shared" si="1"/>
        <v>279.5399999999936</v>
      </c>
    </row>
    <row r="58" spans="1:6" x14ac:dyDescent="0.2">
      <c r="A58" s="90" t="s">
        <v>171</v>
      </c>
      <c r="B58" s="91" t="s">
        <v>103</v>
      </c>
      <c r="C58" s="92" t="s">
        <v>178</v>
      </c>
      <c r="D58" s="93">
        <v>106900</v>
      </c>
      <c r="E58" s="94">
        <v>106620.46</v>
      </c>
      <c r="F58" s="95">
        <f t="shared" si="1"/>
        <v>279.5399999999936</v>
      </c>
    </row>
    <row r="59" spans="1:6" ht="24.6" customHeight="1" x14ac:dyDescent="0.2">
      <c r="A59" s="90" t="s">
        <v>179</v>
      </c>
      <c r="B59" s="91" t="s">
        <v>103</v>
      </c>
      <c r="C59" s="92" t="s">
        <v>180</v>
      </c>
      <c r="D59" s="93">
        <v>25000</v>
      </c>
      <c r="E59" s="94">
        <v>24968</v>
      </c>
      <c r="F59" s="95">
        <f t="shared" si="1"/>
        <v>32</v>
      </c>
    </row>
    <row r="60" spans="1:6" x14ac:dyDescent="0.2">
      <c r="A60" s="90" t="s">
        <v>181</v>
      </c>
      <c r="B60" s="91" t="s">
        <v>103</v>
      </c>
      <c r="C60" s="92" t="s">
        <v>182</v>
      </c>
      <c r="D60" s="93">
        <v>25400</v>
      </c>
      <c r="E60" s="94">
        <v>25232</v>
      </c>
      <c r="F60" s="95">
        <f t="shared" si="1"/>
        <v>168</v>
      </c>
    </row>
    <row r="61" spans="1:6" x14ac:dyDescent="0.2">
      <c r="A61" s="90" t="s">
        <v>173</v>
      </c>
      <c r="B61" s="91" t="s">
        <v>103</v>
      </c>
      <c r="C61" s="92" t="s">
        <v>183</v>
      </c>
      <c r="D61" s="93">
        <v>56500</v>
      </c>
      <c r="E61" s="94">
        <v>56420.46</v>
      </c>
      <c r="F61" s="95">
        <f t="shared" si="1"/>
        <v>79.540000000000873</v>
      </c>
    </row>
    <row r="62" spans="1:6" ht="36.950000000000003" customHeight="1" x14ac:dyDescent="0.2">
      <c r="A62" s="90" t="s">
        <v>184</v>
      </c>
      <c r="B62" s="91" t="s">
        <v>103</v>
      </c>
      <c r="C62" s="92" t="s">
        <v>185</v>
      </c>
      <c r="D62" s="93">
        <v>39360</v>
      </c>
      <c r="E62" s="94">
        <v>34327</v>
      </c>
      <c r="F62" s="95">
        <f t="shared" si="1"/>
        <v>5033</v>
      </c>
    </row>
    <row r="63" spans="1:6" ht="49.15" customHeight="1" thickBot="1" x14ac:dyDescent="0.25">
      <c r="A63" s="90" t="s">
        <v>186</v>
      </c>
      <c r="B63" s="91" t="s">
        <v>103</v>
      </c>
      <c r="C63" s="92" t="s">
        <v>187</v>
      </c>
      <c r="D63" s="93">
        <v>39360</v>
      </c>
      <c r="E63" s="94">
        <v>34327</v>
      </c>
      <c r="F63" s="95">
        <f t="shared" si="1"/>
        <v>5033</v>
      </c>
    </row>
    <row r="64" spans="1:6" ht="131.25" customHeight="1" thickBot="1" x14ac:dyDescent="0.25">
      <c r="A64" s="97" t="s">
        <v>530</v>
      </c>
      <c r="B64" s="98" t="s">
        <v>103</v>
      </c>
      <c r="C64" s="92" t="s">
        <v>188</v>
      </c>
      <c r="D64" s="93">
        <v>39360</v>
      </c>
      <c r="E64" s="94">
        <v>34327</v>
      </c>
      <c r="F64" s="95">
        <f t="shared" si="1"/>
        <v>5033</v>
      </c>
    </row>
    <row r="65" spans="1:6" ht="36.950000000000003" customHeight="1" x14ac:dyDescent="0.2">
      <c r="A65" s="90" t="s">
        <v>128</v>
      </c>
      <c r="B65" s="91" t="s">
        <v>103</v>
      </c>
      <c r="C65" s="92" t="s">
        <v>189</v>
      </c>
      <c r="D65" s="93">
        <v>39360</v>
      </c>
      <c r="E65" s="94">
        <v>34327</v>
      </c>
      <c r="F65" s="95">
        <f t="shared" si="1"/>
        <v>5033</v>
      </c>
    </row>
    <row r="66" spans="1:6" ht="36.950000000000003" customHeight="1" x14ac:dyDescent="0.2">
      <c r="A66" s="90" t="s">
        <v>130</v>
      </c>
      <c r="B66" s="91" t="s">
        <v>103</v>
      </c>
      <c r="C66" s="92" t="s">
        <v>190</v>
      </c>
      <c r="D66" s="93">
        <v>39360</v>
      </c>
      <c r="E66" s="94">
        <v>34327</v>
      </c>
      <c r="F66" s="95">
        <f t="shared" si="1"/>
        <v>5033</v>
      </c>
    </row>
    <row r="67" spans="1:6" ht="36.950000000000003" customHeight="1" x14ac:dyDescent="0.2">
      <c r="A67" s="90" t="s">
        <v>521</v>
      </c>
      <c r="B67" s="91" t="s">
        <v>103</v>
      </c>
      <c r="C67" s="92" t="s">
        <v>191</v>
      </c>
      <c r="D67" s="93">
        <v>39360</v>
      </c>
      <c r="E67" s="94">
        <v>34327</v>
      </c>
      <c r="F67" s="95">
        <f t="shared" si="1"/>
        <v>5033</v>
      </c>
    </row>
    <row r="68" spans="1:6" ht="36.950000000000003" customHeight="1" x14ac:dyDescent="0.2">
      <c r="A68" s="90" t="s">
        <v>135</v>
      </c>
      <c r="B68" s="91" t="s">
        <v>103</v>
      </c>
      <c r="C68" s="92" t="s">
        <v>192</v>
      </c>
      <c r="D68" s="93">
        <v>698400</v>
      </c>
      <c r="E68" s="94">
        <v>698316.63</v>
      </c>
      <c r="F68" s="95">
        <f t="shared" si="1"/>
        <v>83.369999999995343</v>
      </c>
    </row>
    <row r="69" spans="1:6" x14ac:dyDescent="0.2">
      <c r="A69" s="90" t="s">
        <v>137</v>
      </c>
      <c r="B69" s="91" t="s">
        <v>103</v>
      </c>
      <c r="C69" s="92" t="s">
        <v>193</v>
      </c>
      <c r="D69" s="93">
        <v>698400</v>
      </c>
      <c r="E69" s="94">
        <v>698316.63</v>
      </c>
      <c r="F69" s="95">
        <f t="shared" si="1"/>
        <v>83.369999999995343</v>
      </c>
    </row>
    <row r="70" spans="1:6" ht="98.45" customHeight="1" x14ac:dyDescent="0.2">
      <c r="A70" s="90" t="s">
        <v>194</v>
      </c>
      <c r="B70" s="91" t="s">
        <v>103</v>
      </c>
      <c r="C70" s="92" t="s">
        <v>195</v>
      </c>
      <c r="D70" s="93">
        <v>698400</v>
      </c>
      <c r="E70" s="94">
        <v>698316.63</v>
      </c>
      <c r="F70" s="95">
        <f t="shared" si="1"/>
        <v>83.369999999995343</v>
      </c>
    </row>
    <row r="71" spans="1:6" x14ac:dyDescent="0.2">
      <c r="A71" s="90" t="s">
        <v>150</v>
      </c>
      <c r="B71" s="91" t="s">
        <v>103</v>
      </c>
      <c r="C71" s="92" t="s">
        <v>196</v>
      </c>
      <c r="D71" s="93">
        <v>698400</v>
      </c>
      <c r="E71" s="94">
        <v>698316.63</v>
      </c>
      <c r="F71" s="95">
        <f t="shared" si="1"/>
        <v>83.369999999995343</v>
      </c>
    </row>
    <row r="72" spans="1:6" x14ac:dyDescent="0.2">
      <c r="A72" s="90" t="s">
        <v>197</v>
      </c>
      <c r="B72" s="91" t="s">
        <v>103</v>
      </c>
      <c r="C72" s="92" t="s">
        <v>198</v>
      </c>
      <c r="D72" s="93">
        <v>698400</v>
      </c>
      <c r="E72" s="94">
        <v>698316.63</v>
      </c>
      <c r="F72" s="95">
        <f t="shared" si="1"/>
        <v>83.369999999995343</v>
      </c>
    </row>
    <row r="73" spans="1:6" ht="36.950000000000003" customHeight="1" x14ac:dyDescent="0.2">
      <c r="A73" s="90" t="s">
        <v>199</v>
      </c>
      <c r="B73" s="91" t="s">
        <v>103</v>
      </c>
      <c r="C73" s="92" t="s">
        <v>200</v>
      </c>
      <c r="D73" s="93">
        <v>698400</v>
      </c>
      <c r="E73" s="94">
        <v>698316.63</v>
      </c>
      <c r="F73" s="95">
        <f t="shared" si="1"/>
        <v>83.369999999995343</v>
      </c>
    </row>
    <row r="74" spans="1:6" ht="21.4" customHeight="1" x14ac:dyDescent="0.2">
      <c r="A74" s="82" t="s">
        <v>201</v>
      </c>
      <c r="B74" s="84" t="s">
        <v>103</v>
      </c>
      <c r="C74" s="85" t="s">
        <v>202</v>
      </c>
      <c r="D74" s="86">
        <v>240200</v>
      </c>
      <c r="E74" s="87">
        <v>240200</v>
      </c>
      <c r="F74" s="88" t="str">
        <f t="shared" si="1"/>
        <v>-</v>
      </c>
    </row>
    <row r="75" spans="1:6" ht="24.6" customHeight="1" x14ac:dyDescent="0.2">
      <c r="A75" s="90" t="s">
        <v>203</v>
      </c>
      <c r="B75" s="91" t="s">
        <v>103</v>
      </c>
      <c r="C75" s="92" t="s">
        <v>204</v>
      </c>
      <c r="D75" s="93">
        <v>240200</v>
      </c>
      <c r="E75" s="94">
        <v>240200</v>
      </c>
      <c r="F75" s="95" t="str">
        <f t="shared" si="1"/>
        <v>-</v>
      </c>
    </row>
    <row r="76" spans="1:6" ht="36.950000000000003" customHeight="1" x14ac:dyDescent="0.2">
      <c r="A76" s="90" t="s">
        <v>135</v>
      </c>
      <c r="B76" s="91" t="s">
        <v>103</v>
      </c>
      <c r="C76" s="92" t="s">
        <v>205</v>
      </c>
      <c r="D76" s="93">
        <v>240200</v>
      </c>
      <c r="E76" s="94">
        <v>240200</v>
      </c>
      <c r="F76" s="95" t="str">
        <f t="shared" si="1"/>
        <v>-</v>
      </c>
    </row>
    <row r="77" spans="1:6" x14ac:dyDescent="0.2">
      <c r="A77" s="90" t="s">
        <v>137</v>
      </c>
      <c r="B77" s="91" t="s">
        <v>103</v>
      </c>
      <c r="C77" s="92" t="s">
        <v>206</v>
      </c>
      <c r="D77" s="93">
        <v>240200</v>
      </c>
      <c r="E77" s="94">
        <v>240200</v>
      </c>
      <c r="F77" s="95" t="str">
        <f t="shared" si="1"/>
        <v>-</v>
      </c>
    </row>
    <row r="78" spans="1:6" ht="69.75" customHeight="1" x14ac:dyDescent="0.2">
      <c r="A78" s="90" t="s">
        <v>207</v>
      </c>
      <c r="B78" s="91" t="s">
        <v>103</v>
      </c>
      <c r="C78" s="92" t="s">
        <v>208</v>
      </c>
      <c r="D78" s="93">
        <v>240200</v>
      </c>
      <c r="E78" s="94">
        <v>240200</v>
      </c>
      <c r="F78" s="95" t="str">
        <f t="shared" si="1"/>
        <v>-</v>
      </c>
    </row>
    <row r="79" spans="1:6" ht="69" customHeight="1" x14ac:dyDescent="0.2">
      <c r="A79" s="90" t="s">
        <v>116</v>
      </c>
      <c r="B79" s="91" t="s">
        <v>103</v>
      </c>
      <c r="C79" s="92" t="s">
        <v>209</v>
      </c>
      <c r="D79" s="93">
        <v>235200</v>
      </c>
      <c r="E79" s="94">
        <v>235200</v>
      </c>
      <c r="F79" s="95" t="str">
        <f t="shared" ref="F79:F110" si="2">IF(OR(D79="-",IF(E79="-",0,E79)&gt;=IF(D79="-",0,D79)),"-",IF(D79="-",0,D79)-IF(E79="-",0,E79))</f>
        <v>-</v>
      </c>
    </row>
    <row r="80" spans="1:6" ht="24.6" customHeight="1" x14ac:dyDescent="0.2">
      <c r="A80" s="90" t="s">
        <v>118</v>
      </c>
      <c r="B80" s="91" t="s">
        <v>103</v>
      </c>
      <c r="C80" s="92" t="s">
        <v>210</v>
      </c>
      <c r="D80" s="93">
        <v>235200</v>
      </c>
      <c r="E80" s="94">
        <v>235200</v>
      </c>
      <c r="F80" s="95" t="str">
        <f t="shared" si="2"/>
        <v>-</v>
      </c>
    </row>
    <row r="81" spans="1:6" ht="24.6" customHeight="1" x14ac:dyDescent="0.2">
      <c r="A81" s="90" t="s">
        <v>120</v>
      </c>
      <c r="B81" s="91" t="s">
        <v>103</v>
      </c>
      <c r="C81" s="92" t="s">
        <v>211</v>
      </c>
      <c r="D81" s="93">
        <v>181572.95</v>
      </c>
      <c r="E81" s="94">
        <v>181572.95</v>
      </c>
      <c r="F81" s="95" t="str">
        <f t="shared" si="2"/>
        <v>-</v>
      </c>
    </row>
    <row r="82" spans="1:6" ht="49.15" customHeight="1" x14ac:dyDescent="0.2">
      <c r="A82" s="90" t="s">
        <v>124</v>
      </c>
      <c r="B82" s="91" t="s">
        <v>103</v>
      </c>
      <c r="C82" s="92" t="s">
        <v>212</v>
      </c>
      <c r="D82" s="93">
        <v>53627.05</v>
      </c>
      <c r="E82" s="94">
        <v>53627.05</v>
      </c>
      <c r="F82" s="95" t="str">
        <f t="shared" si="2"/>
        <v>-</v>
      </c>
    </row>
    <row r="83" spans="1:6" ht="36.950000000000003" customHeight="1" x14ac:dyDescent="0.2">
      <c r="A83" s="90" t="s">
        <v>128</v>
      </c>
      <c r="B83" s="91" t="s">
        <v>103</v>
      </c>
      <c r="C83" s="92" t="s">
        <v>213</v>
      </c>
      <c r="D83" s="93">
        <v>5000</v>
      </c>
      <c r="E83" s="94">
        <v>5000</v>
      </c>
      <c r="F83" s="95" t="str">
        <f t="shared" si="2"/>
        <v>-</v>
      </c>
    </row>
    <row r="84" spans="1:6" ht="36.950000000000003" customHeight="1" x14ac:dyDescent="0.2">
      <c r="A84" s="90" t="s">
        <v>130</v>
      </c>
      <c r="B84" s="91" t="s">
        <v>103</v>
      </c>
      <c r="C84" s="92" t="s">
        <v>214</v>
      </c>
      <c r="D84" s="93">
        <v>5000</v>
      </c>
      <c r="E84" s="94">
        <v>5000</v>
      </c>
      <c r="F84" s="95" t="str">
        <f t="shared" si="2"/>
        <v>-</v>
      </c>
    </row>
    <row r="85" spans="1:6" ht="36.950000000000003" customHeight="1" x14ac:dyDescent="0.2">
      <c r="A85" s="90" t="s">
        <v>522</v>
      </c>
      <c r="B85" s="91" t="s">
        <v>103</v>
      </c>
      <c r="C85" s="92" t="s">
        <v>215</v>
      </c>
      <c r="D85" s="93">
        <v>5000</v>
      </c>
      <c r="E85" s="94">
        <v>5000</v>
      </c>
      <c r="F85" s="95" t="str">
        <f t="shared" si="2"/>
        <v>-</v>
      </c>
    </row>
    <row r="86" spans="1:6" ht="24.6" customHeight="1" x14ac:dyDescent="0.2">
      <c r="A86" s="82" t="s">
        <v>216</v>
      </c>
      <c r="B86" s="84" t="s">
        <v>103</v>
      </c>
      <c r="C86" s="85" t="s">
        <v>217</v>
      </c>
      <c r="D86" s="86">
        <v>195500</v>
      </c>
      <c r="E86" s="87">
        <v>195500</v>
      </c>
      <c r="F86" s="88" t="str">
        <f t="shared" si="2"/>
        <v>-</v>
      </c>
    </row>
    <row r="87" spans="1:6" ht="38.25" x14ac:dyDescent="0.2">
      <c r="A87" s="99" t="s">
        <v>532</v>
      </c>
      <c r="B87" s="91" t="s">
        <v>103</v>
      </c>
      <c r="C87" s="92" t="s">
        <v>218</v>
      </c>
      <c r="D87" s="93">
        <v>195500</v>
      </c>
      <c r="E87" s="94">
        <v>195500</v>
      </c>
      <c r="F87" s="95" t="str">
        <f t="shared" si="2"/>
        <v>-</v>
      </c>
    </row>
    <row r="88" spans="1:6" ht="61.5" customHeight="1" x14ac:dyDescent="0.2">
      <c r="A88" s="90" t="s">
        <v>219</v>
      </c>
      <c r="B88" s="91" t="s">
        <v>103</v>
      </c>
      <c r="C88" s="92" t="s">
        <v>220</v>
      </c>
      <c r="D88" s="93">
        <v>195500</v>
      </c>
      <c r="E88" s="94">
        <v>195500</v>
      </c>
      <c r="F88" s="95" t="str">
        <f t="shared" si="2"/>
        <v>-</v>
      </c>
    </row>
    <row r="89" spans="1:6" x14ac:dyDescent="0.2">
      <c r="A89" s="90" t="s">
        <v>221</v>
      </c>
      <c r="B89" s="91" t="s">
        <v>103</v>
      </c>
      <c r="C89" s="92" t="s">
        <v>222</v>
      </c>
      <c r="D89" s="93">
        <v>73600</v>
      </c>
      <c r="E89" s="94">
        <v>73600</v>
      </c>
      <c r="F89" s="95" t="str">
        <f t="shared" si="2"/>
        <v>-</v>
      </c>
    </row>
    <row r="90" spans="1:6" ht="110.65" customHeight="1" x14ac:dyDescent="0.2">
      <c r="A90" s="96" t="s">
        <v>223</v>
      </c>
      <c r="B90" s="91" t="s">
        <v>103</v>
      </c>
      <c r="C90" s="92" t="s">
        <v>224</v>
      </c>
      <c r="D90" s="93">
        <v>73600</v>
      </c>
      <c r="E90" s="94">
        <v>73600</v>
      </c>
      <c r="F90" s="95" t="str">
        <f t="shared" si="2"/>
        <v>-</v>
      </c>
    </row>
    <row r="91" spans="1:6" ht="36.950000000000003" customHeight="1" x14ac:dyDescent="0.2">
      <c r="A91" s="90" t="s">
        <v>128</v>
      </c>
      <c r="B91" s="91" t="s">
        <v>103</v>
      </c>
      <c r="C91" s="92" t="s">
        <v>225</v>
      </c>
      <c r="D91" s="93">
        <v>73600</v>
      </c>
      <c r="E91" s="94">
        <v>73600</v>
      </c>
      <c r="F91" s="95" t="str">
        <f t="shared" si="2"/>
        <v>-</v>
      </c>
    </row>
    <row r="92" spans="1:6" ht="36.950000000000003" customHeight="1" x14ac:dyDescent="0.2">
      <c r="A92" s="90" t="s">
        <v>130</v>
      </c>
      <c r="B92" s="91" t="s">
        <v>103</v>
      </c>
      <c r="C92" s="92" t="s">
        <v>226</v>
      </c>
      <c r="D92" s="93">
        <v>73600</v>
      </c>
      <c r="E92" s="94">
        <v>73600</v>
      </c>
      <c r="F92" s="95" t="str">
        <f t="shared" si="2"/>
        <v>-</v>
      </c>
    </row>
    <row r="93" spans="1:6" ht="36.950000000000003" customHeight="1" x14ac:dyDescent="0.2">
      <c r="A93" s="90" t="s">
        <v>521</v>
      </c>
      <c r="B93" s="91" t="s">
        <v>103</v>
      </c>
      <c r="C93" s="92" t="s">
        <v>227</v>
      </c>
      <c r="D93" s="93">
        <v>73600</v>
      </c>
      <c r="E93" s="94">
        <v>73600</v>
      </c>
      <c r="F93" s="95" t="str">
        <f t="shared" si="2"/>
        <v>-</v>
      </c>
    </row>
    <row r="94" spans="1:6" ht="24.6" customHeight="1" x14ac:dyDescent="0.2">
      <c r="A94" s="90" t="s">
        <v>228</v>
      </c>
      <c r="B94" s="91" t="s">
        <v>103</v>
      </c>
      <c r="C94" s="92" t="s">
        <v>229</v>
      </c>
      <c r="D94" s="93">
        <v>121900</v>
      </c>
      <c r="E94" s="94">
        <v>121900</v>
      </c>
      <c r="F94" s="95" t="str">
        <f t="shared" si="2"/>
        <v>-</v>
      </c>
    </row>
    <row r="95" spans="1:6" ht="175.5" customHeight="1" x14ac:dyDescent="0.2">
      <c r="A95" s="96" t="s">
        <v>230</v>
      </c>
      <c r="B95" s="91" t="s">
        <v>103</v>
      </c>
      <c r="C95" s="92" t="s">
        <v>231</v>
      </c>
      <c r="D95" s="93">
        <v>121900</v>
      </c>
      <c r="E95" s="94">
        <v>121900</v>
      </c>
      <c r="F95" s="95" t="str">
        <f t="shared" si="2"/>
        <v>-</v>
      </c>
    </row>
    <row r="96" spans="1:6" x14ac:dyDescent="0.2">
      <c r="A96" s="90" t="s">
        <v>232</v>
      </c>
      <c r="B96" s="91" t="s">
        <v>103</v>
      </c>
      <c r="C96" s="92" t="s">
        <v>233</v>
      </c>
      <c r="D96" s="93">
        <v>121900</v>
      </c>
      <c r="E96" s="94">
        <v>121900</v>
      </c>
      <c r="F96" s="95" t="str">
        <f t="shared" si="2"/>
        <v>-</v>
      </c>
    </row>
    <row r="97" spans="1:6" x14ac:dyDescent="0.2">
      <c r="A97" s="90" t="s">
        <v>96</v>
      </c>
      <c r="B97" s="91" t="s">
        <v>103</v>
      </c>
      <c r="C97" s="92" t="s">
        <v>234</v>
      </c>
      <c r="D97" s="93">
        <v>121900</v>
      </c>
      <c r="E97" s="94">
        <v>121900</v>
      </c>
      <c r="F97" s="95" t="str">
        <f t="shared" si="2"/>
        <v>-</v>
      </c>
    </row>
    <row r="98" spans="1:6" ht="21.4" customHeight="1" x14ac:dyDescent="0.2">
      <c r="A98" s="82" t="s">
        <v>235</v>
      </c>
      <c r="B98" s="84" t="s">
        <v>103</v>
      </c>
      <c r="C98" s="85" t="s">
        <v>236</v>
      </c>
      <c r="D98" s="86">
        <v>2449100</v>
      </c>
      <c r="E98" s="87">
        <v>1823441.9</v>
      </c>
      <c r="F98" s="88">
        <f t="shared" si="2"/>
        <v>625658.10000000009</v>
      </c>
    </row>
    <row r="99" spans="1:6" x14ac:dyDescent="0.2">
      <c r="A99" s="90" t="s">
        <v>237</v>
      </c>
      <c r="B99" s="91" t="s">
        <v>103</v>
      </c>
      <c r="C99" s="92" t="s">
        <v>238</v>
      </c>
      <c r="D99" s="93">
        <v>2434100</v>
      </c>
      <c r="E99" s="94">
        <v>1808441.9</v>
      </c>
      <c r="F99" s="95">
        <f t="shared" si="2"/>
        <v>625658.10000000009</v>
      </c>
    </row>
    <row r="100" spans="1:6" ht="36.950000000000003" customHeight="1" x14ac:dyDescent="0.2">
      <c r="A100" s="90" t="s">
        <v>239</v>
      </c>
      <c r="B100" s="91" t="s">
        <v>103</v>
      </c>
      <c r="C100" s="92" t="s">
        <v>240</v>
      </c>
      <c r="D100" s="93">
        <v>2434100</v>
      </c>
      <c r="E100" s="94">
        <v>1808441.9</v>
      </c>
      <c r="F100" s="95">
        <f t="shared" si="2"/>
        <v>625658.10000000009</v>
      </c>
    </row>
    <row r="101" spans="1:6" ht="36.950000000000003" customHeight="1" x14ac:dyDescent="0.2">
      <c r="A101" s="90" t="s">
        <v>241</v>
      </c>
      <c r="B101" s="91" t="s">
        <v>103</v>
      </c>
      <c r="C101" s="92" t="s">
        <v>242</v>
      </c>
      <c r="D101" s="93">
        <v>2404100</v>
      </c>
      <c r="E101" s="94">
        <v>1778544.9</v>
      </c>
      <c r="F101" s="95">
        <f t="shared" si="2"/>
        <v>625555.10000000009</v>
      </c>
    </row>
    <row r="102" spans="1:6" ht="98.45" customHeight="1" x14ac:dyDescent="0.2">
      <c r="A102" s="96" t="s">
        <v>243</v>
      </c>
      <c r="B102" s="91" t="s">
        <v>103</v>
      </c>
      <c r="C102" s="92" t="s">
        <v>244</v>
      </c>
      <c r="D102" s="93">
        <v>2404100</v>
      </c>
      <c r="E102" s="94">
        <v>1778544.9</v>
      </c>
      <c r="F102" s="95">
        <f t="shared" si="2"/>
        <v>625555.10000000009</v>
      </c>
    </row>
    <row r="103" spans="1:6" ht="36.950000000000003" customHeight="1" x14ac:dyDescent="0.2">
      <c r="A103" s="90" t="s">
        <v>128</v>
      </c>
      <c r="B103" s="91" t="s">
        <v>103</v>
      </c>
      <c r="C103" s="92" t="s">
        <v>245</v>
      </c>
      <c r="D103" s="93">
        <v>2404100</v>
      </c>
      <c r="E103" s="94">
        <v>1778544.9</v>
      </c>
      <c r="F103" s="95">
        <f t="shared" si="2"/>
        <v>625555.10000000009</v>
      </c>
    </row>
    <row r="104" spans="1:6" ht="36.950000000000003" customHeight="1" x14ac:dyDescent="0.2">
      <c r="A104" s="90" t="s">
        <v>130</v>
      </c>
      <c r="B104" s="91" t="s">
        <v>103</v>
      </c>
      <c r="C104" s="92" t="s">
        <v>246</v>
      </c>
      <c r="D104" s="93">
        <v>2404100</v>
      </c>
      <c r="E104" s="94">
        <v>1778544.9</v>
      </c>
      <c r="F104" s="95">
        <f t="shared" si="2"/>
        <v>625555.10000000009</v>
      </c>
    </row>
    <row r="105" spans="1:6" ht="36.950000000000003" customHeight="1" x14ac:dyDescent="0.2">
      <c r="A105" s="90" t="s">
        <v>521</v>
      </c>
      <c r="B105" s="91" t="s">
        <v>103</v>
      </c>
      <c r="C105" s="92" t="s">
        <v>247</v>
      </c>
      <c r="D105" s="93">
        <v>2404100</v>
      </c>
      <c r="E105" s="94">
        <v>1778544.9</v>
      </c>
      <c r="F105" s="95">
        <f t="shared" si="2"/>
        <v>625555.10000000009</v>
      </c>
    </row>
    <row r="106" spans="1:6" ht="36.950000000000003" customHeight="1" x14ac:dyDescent="0.2">
      <c r="A106" s="90" t="s">
        <v>248</v>
      </c>
      <c r="B106" s="91" t="s">
        <v>103</v>
      </c>
      <c r="C106" s="92" t="s">
        <v>249</v>
      </c>
      <c r="D106" s="93">
        <v>30000</v>
      </c>
      <c r="E106" s="94">
        <v>29897</v>
      </c>
      <c r="F106" s="95">
        <f t="shared" si="2"/>
        <v>103</v>
      </c>
    </row>
    <row r="107" spans="1:6" ht="98.45" customHeight="1" x14ac:dyDescent="0.2">
      <c r="A107" s="90" t="s">
        <v>250</v>
      </c>
      <c r="B107" s="91" t="s">
        <v>103</v>
      </c>
      <c r="C107" s="92" t="s">
        <v>251</v>
      </c>
      <c r="D107" s="93">
        <v>30000</v>
      </c>
      <c r="E107" s="94">
        <v>29897</v>
      </c>
      <c r="F107" s="95">
        <f t="shared" si="2"/>
        <v>103</v>
      </c>
    </row>
    <row r="108" spans="1:6" ht="36.950000000000003" customHeight="1" x14ac:dyDescent="0.2">
      <c r="A108" s="90" t="s">
        <v>128</v>
      </c>
      <c r="B108" s="91" t="s">
        <v>103</v>
      </c>
      <c r="C108" s="92" t="s">
        <v>252</v>
      </c>
      <c r="D108" s="93">
        <v>30000</v>
      </c>
      <c r="E108" s="94">
        <v>29897</v>
      </c>
      <c r="F108" s="95">
        <f t="shared" si="2"/>
        <v>103</v>
      </c>
    </row>
    <row r="109" spans="1:6" ht="36.950000000000003" customHeight="1" x14ac:dyDescent="0.2">
      <c r="A109" s="90" t="s">
        <v>130</v>
      </c>
      <c r="B109" s="91" t="s">
        <v>103</v>
      </c>
      <c r="C109" s="92" t="s">
        <v>253</v>
      </c>
      <c r="D109" s="93">
        <v>30000</v>
      </c>
      <c r="E109" s="94">
        <v>29897</v>
      </c>
      <c r="F109" s="95">
        <f t="shared" si="2"/>
        <v>103</v>
      </c>
    </row>
    <row r="110" spans="1:6" ht="36.950000000000003" customHeight="1" x14ac:dyDescent="0.2">
      <c r="A110" s="90" t="s">
        <v>521</v>
      </c>
      <c r="B110" s="91" t="s">
        <v>103</v>
      </c>
      <c r="C110" s="92" t="s">
        <v>254</v>
      </c>
      <c r="D110" s="93">
        <v>30000</v>
      </c>
      <c r="E110" s="94">
        <v>29897</v>
      </c>
      <c r="F110" s="95">
        <f t="shared" si="2"/>
        <v>103</v>
      </c>
    </row>
    <row r="111" spans="1:6" ht="24.6" customHeight="1" x14ac:dyDescent="0.2">
      <c r="A111" s="90" t="s">
        <v>255</v>
      </c>
      <c r="B111" s="91" t="s">
        <v>103</v>
      </c>
      <c r="C111" s="92" t="s">
        <v>256</v>
      </c>
      <c r="D111" s="93">
        <v>15000</v>
      </c>
      <c r="E111" s="94">
        <v>15000</v>
      </c>
      <c r="F111" s="95" t="str">
        <f t="shared" ref="F111:F142" si="3">IF(OR(D111="-",IF(E111="-",0,E111)&gt;=IF(D111="-",0,D111)),"-",IF(D111="-",0,D111)-IF(E111="-",0,E111))</f>
        <v>-</v>
      </c>
    </row>
    <row r="112" spans="1:6" ht="36.950000000000003" customHeight="1" x14ac:dyDescent="0.2">
      <c r="A112" s="90" t="s">
        <v>135</v>
      </c>
      <c r="B112" s="91" t="s">
        <v>103</v>
      </c>
      <c r="C112" s="92" t="s">
        <v>257</v>
      </c>
      <c r="D112" s="93">
        <v>15000</v>
      </c>
      <c r="E112" s="94">
        <v>15000</v>
      </c>
      <c r="F112" s="95" t="str">
        <f t="shared" si="3"/>
        <v>-</v>
      </c>
    </row>
    <row r="113" spans="1:6" x14ac:dyDescent="0.2">
      <c r="A113" s="90" t="s">
        <v>137</v>
      </c>
      <c r="B113" s="91" t="s">
        <v>103</v>
      </c>
      <c r="C113" s="92" t="s">
        <v>258</v>
      </c>
      <c r="D113" s="93">
        <v>15000</v>
      </c>
      <c r="E113" s="94">
        <v>15000</v>
      </c>
      <c r="F113" s="95" t="str">
        <f t="shared" si="3"/>
        <v>-</v>
      </c>
    </row>
    <row r="114" spans="1:6" ht="86.1" customHeight="1" x14ac:dyDescent="0.2">
      <c r="A114" s="90" t="s">
        <v>259</v>
      </c>
      <c r="B114" s="91" t="s">
        <v>103</v>
      </c>
      <c r="C114" s="92" t="s">
        <v>260</v>
      </c>
      <c r="D114" s="93">
        <v>15000</v>
      </c>
      <c r="E114" s="94">
        <v>15000</v>
      </c>
      <c r="F114" s="95" t="str">
        <f t="shared" si="3"/>
        <v>-</v>
      </c>
    </row>
    <row r="115" spans="1:6" ht="36.950000000000003" customHeight="1" x14ac:dyDescent="0.2">
      <c r="A115" s="90" t="s">
        <v>128</v>
      </c>
      <c r="B115" s="91" t="s">
        <v>103</v>
      </c>
      <c r="C115" s="92" t="s">
        <v>261</v>
      </c>
      <c r="D115" s="93">
        <v>15000</v>
      </c>
      <c r="E115" s="94">
        <v>15000</v>
      </c>
      <c r="F115" s="95" t="str">
        <f t="shared" si="3"/>
        <v>-</v>
      </c>
    </row>
    <row r="116" spans="1:6" ht="36.950000000000003" customHeight="1" x14ac:dyDescent="0.2">
      <c r="A116" s="90" t="s">
        <v>130</v>
      </c>
      <c r="B116" s="91" t="s">
        <v>103</v>
      </c>
      <c r="C116" s="92" t="s">
        <v>262</v>
      </c>
      <c r="D116" s="93">
        <v>15000</v>
      </c>
      <c r="E116" s="94">
        <v>15000</v>
      </c>
      <c r="F116" s="95" t="str">
        <f t="shared" si="3"/>
        <v>-</v>
      </c>
    </row>
    <row r="117" spans="1:6" ht="36.950000000000003" customHeight="1" x14ac:dyDescent="0.2">
      <c r="A117" s="90" t="s">
        <v>521</v>
      </c>
      <c r="B117" s="91" t="s">
        <v>103</v>
      </c>
      <c r="C117" s="92" t="s">
        <v>263</v>
      </c>
      <c r="D117" s="93">
        <v>15000</v>
      </c>
      <c r="E117" s="94">
        <v>15000</v>
      </c>
      <c r="F117" s="95" t="str">
        <f t="shared" si="3"/>
        <v>-</v>
      </c>
    </row>
    <row r="118" spans="1:6" ht="21.4" customHeight="1" x14ac:dyDescent="0.2">
      <c r="A118" s="82" t="s">
        <v>264</v>
      </c>
      <c r="B118" s="84" t="s">
        <v>103</v>
      </c>
      <c r="C118" s="85" t="s">
        <v>265</v>
      </c>
      <c r="D118" s="86">
        <f>D119+D141+D155</f>
        <v>28975050</v>
      </c>
      <c r="E118" s="87">
        <v>28964278.170000002</v>
      </c>
      <c r="F118" s="88">
        <f t="shared" si="3"/>
        <v>10771.829999998212</v>
      </c>
    </row>
    <row r="119" spans="1:6" x14ac:dyDescent="0.2">
      <c r="A119" s="90" t="s">
        <v>266</v>
      </c>
      <c r="B119" s="91" t="s">
        <v>103</v>
      </c>
      <c r="C119" s="92" t="s">
        <v>267</v>
      </c>
      <c r="D119" s="93">
        <f>D120+D126</f>
        <v>27620400</v>
      </c>
      <c r="E119" s="94">
        <v>27620135.66</v>
      </c>
      <c r="F119" s="95">
        <f t="shared" si="3"/>
        <v>264.33999999985099</v>
      </c>
    </row>
    <row r="120" spans="1:6" ht="49.15" customHeight="1" x14ac:dyDescent="0.2">
      <c r="A120" s="90" t="s">
        <v>268</v>
      </c>
      <c r="B120" s="91" t="s">
        <v>103</v>
      </c>
      <c r="C120" s="92" t="s">
        <v>269</v>
      </c>
      <c r="D120" s="93">
        <v>44500</v>
      </c>
      <c r="E120" s="94">
        <v>44469.32</v>
      </c>
      <c r="F120" s="95">
        <f t="shared" si="3"/>
        <v>30.680000000000291</v>
      </c>
    </row>
    <row r="121" spans="1:6" ht="36.950000000000003" customHeight="1" x14ac:dyDescent="0.2">
      <c r="A121" s="90" t="s">
        <v>270</v>
      </c>
      <c r="B121" s="91" t="s">
        <v>103</v>
      </c>
      <c r="C121" s="92" t="s">
        <v>271</v>
      </c>
      <c r="D121" s="93">
        <v>44500</v>
      </c>
      <c r="E121" s="94">
        <v>44469.32</v>
      </c>
      <c r="F121" s="95">
        <f t="shared" si="3"/>
        <v>30.680000000000291</v>
      </c>
    </row>
    <row r="122" spans="1:6" ht="120" customHeight="1" x14ac:dyDescent="0.2">
      <c r="A122" s="96" t="s">
        <v>523</v>
      </c>
      <c r="B122" s="91" t="s">
        <v>103</v>
      </c>
      <c r="C122" s="92" t="s">
        <v>272</v>
      </c>
      <c r="D122" s="93">
        <v>44500</v>
      </c>
      <c r="E122" s="94">
        <v>44469.32</v>
      </c>
      <c r="F122" s="95">
        <f t="shared" si="3"/>
        <v>30.680000000000291</v>
      </c>
    </row>
    <row r="123" spans="1:6" ht="36.950000000000003" customHeight="1" x14ac:dyDescent="0.2">
      <c r="A123" s="90" t="s">
        <v>128</v>
      </c>
      <c r="B123" s="91" t="s">
        <v>103</v>
      </c>
      <c r="C123" s="92" t="s">
        <v>273</v>
      </c>
      <c r="D123" s="93">
        <v>44500</v>
      </c>
      <c r="E123" s="94">
        <v>44469.32</v>
      </c>
      <c r="F123" s="95">
        <f t="shared" si="3"/>
        <v>30.680000000000291</v>
      </c>
    </row>
    <row r="124" spans="1:6" ht="36.950000000000003" customHeight="1" x14ac:dyDescent="0.2">
      <c r="A124" s="90" t="s">
        <v>130</v>
      </c>
      <c r="B124" s="91" t="s">
        <v>103</v>
      </c>
      <c r="C124" s="92" t="s">
        <v>274</v>
      </c>
      <c r="D124" s="93">
        <v>44500</v>
      </c>
      <c r="E124" s="94">
        <v>44469.32</v>
      </c>
      <c r="F124" s="95">
        <f t="shared" si="3"/>
        <v>30.680000000000291</v>
      </c>
    </row>
    <row r="125" spans="1:6" ht="36.950000000000003" customHeight="1" x14ac:dyDescent="0.2">
      <c r="A125" s="90" t="s">
        <v>521</v>
      </c>
      <c r="B125" s="91" t="s">
        <v>103</v>
      </c>
      <c r="C125" s="92" t="s">
        <v>275</v>
      </c>
      <c r="D125" s="93">
        <v>44500</v>
      </c>
      <c r="E125" s="94">
        <v>44469.32</v>
      </c>
      <c r="F125" s="95">
        <f t="shared" si="3"/>
        <v>30.680000000000291</v>
      </c>
    </row>
    <row r="126" spans="1:6" ht="49.15" customHeight="1" x14ac:dyDescent="0.2">
      <c r="A126" s="90" t="s">
        <v>276</v>
      </c>
      <c r="B126" s="91" t="s">
        <v>103</v>
      </c>
      <c r="C126" s="92" t="s">
        <v>277</v>
      </c>
      <c r="D126" s="93">
        <f>D128+D132+D136</f>
        <v>27575900</v>
      </c>
      <c r="E126" s="94">
        <f>E127</f>
        <v>27575666.34</v>
      </c>
      <c r="F126" s="95">
        <f t="shared" si="3"/>
        <v>233.66000000014901</v>
      </c>
    </row>
    <row r="127" spans="1:6" ht="49.15" customHeight="1" x14ac:dyDescent="0.2">
      <c r="A127" s="100" t="s">
        <v>278</v>
      </c>
      <c r="B127" s="91" t="s">
        <v>103</v>
      </c>
      <c r="C127" s="92" t="s">
        <v>279</v>
      </c>
      <c r="D127" s="93">
        <f>D128+D132+D136</f>
        <v>27575900</v>
      </c>
      <c r="E127" s="93">
        <f>E128+E132+E136</f>
        <v>27575666.34</v>
      </c>
      <c r="F127" s="95">
        <f t="shared" si="3"/>
        <v>233.66000000014901</v>
      </c>
    </row>
    <row r="128" spans="1:6" ht="132.75" customHeight="1" x14ac:dyDescent="0.2">
      <c r="A128" s="99" t="s">
        <v>529</v>
      </c>
      <c r="B128" s="98" t="s">
        <v>103</v>
      </c>
      <c r="C128" s="92" t="s">
        <v>280</v>
      </c>
      <c r="D128" s="93">
        <v>737500</v>
      </c>
      <c r="E128" s="94">
        <v>737378.34</v>
      </c>
      <c r="F128" s="95">
        <f t="shared" si="3"/>
        <v>121.6600000000326</v>
      </c>
    </row>
    <row r="129" spans="1:6" ht="36.950000000000003" customHeight="1" x14ac:dyDescent="0.2">
      <c r="A129" s="100" t="s">
        <v>128</v>
      </c>
      <c r="B129" s="91" t="s">
        <v>103</v>
      </c>
      <c r="C129" s="92" t="s">
        <v>281</v>
      </c>
      <c r="D129" s="93">
        <v>737500</v>
      </c>
      <c r="E129" s="94">
        <v>737378.34</v>
      </c>
      <c r="F129" s="95">
        <f t="shared" si="3"/>
        <v>121.6600000000326</v>
      </c>
    </row>
    <row r="130" spans="1:6" ht="36.950000000000003" customHeight="1" x14ac:dyDescent="0.2">
      <c r="A130" s="100" t="s">
        <v>130</v>
      </c>
      <c r="B130" s="91" t="s">
        <v>103</v>
      </c>
      <c r="C130" s="92" t="s">
        <v>282</v>
      </c>
      <c r="D130" s="93">
        <v>737500</v>
      </c>
      <c r="E130" s="94">
        <v>737378.34</v>
      </c>
      <c r="F130" s="95">
        <f t="shared" si="3"/>
        <v>121.6600000000326</v>
      </c>
    </row>
    <row r="131" spans="1:6" ht="36.950000000000003" customHeight="1" x14ac:dyDescent="0.2">
      <c r="A131" s="100" t="s">
        <v>521</v>
      </c>
      <c r="B131" s="91" t="s">
        <v>103</v>
      </c>
      <c r="C131" s="92" t="s">
        <v>283</v>
      </c>
      <c r="D131" s="93">
        <v>737500</v>
      </c>
      <c r="E131" s="94">
        <v>737378.34</v>
      </c>
      <c r="F131" s="95">
        <f t="shared" si="3"/>
        <v>121.6600000000326</v>
      </c>
    </row>
    <row r="132" spans="1:6" ht="87.75" customHeight="1" x14ac:dyDescent="0.2">
      <c r="A132" s="96" t="s">
        <v>524</v>
      </c>
      <c r="B132" s="91" t="s">
        <v>103</v>
      </c>
      <c r="C132" s="92" t="s">
        <v>284</v>
      </c>
      <c r="D132" s="93">
        <v>483500</v>
      </c>
      <c r="E132" s="94">
        <v>483500</v>
      </c>
      <c r="F132" s="95" t="str">
        <f t="shared" si="3"/>
        <v>-</v>
      </c>
    </row>
    <row r="133" spans="1:6" ht="36.950000000000003" customHeight="1" x14ac:dyDescent="0.2">
      <c r="A133" s="90" t="s">
        <v>285</v>
      </c>
      <c r="B133" s="91" t="s">
        <v>103</v>
      </c>
      <c r="C133" s="92" t="s">
        <v>286</v>
      </c>
      <c r="D133" s="93">
        <v>483500</v>
      </c>
      <c r="E133" s="94">
        <v>483500</v>
      </c>
      <c r="F133" s="95" t="str">
        <f t="shared" si="3"/>
        <v>-</v>
      </c>
    </row>
    <row r="134" spans="1:6" x14ac:dyDescent="0.2">
      <c r="A134" s="90" t="s">
        <v>287</v>
      </c>
      <c r="B134" s="91" t="s">
        <v>103</v>
      </c>
      <c r="C134" s="92" t="s">
        <v>288</v>
      </c>
      <c r="D134" s="93">
        <v>483500</v>
      </c>
      <c r="E134" s="94">
        <v>483500</v>
      </c>
      <c r="F134" s="95" t="str">
        <f t="shared" si="3"/>
        <v>-</v>
      </c>
    </row>
    <row r="135" spans="1:6" ht="49.15" customHeight="1" x14ac:dyDescent="0.2">
      <c r="A135" s="90" t="s">
        <v>289</v>
      </c>
      <c r="B135" s="91" t="s">
        <v>103</v>
      </c>
      <c r="C135" s="92" t="s">
        <v>290</v>
      </c>
      <c r="D135" s="93">
        <v>483500</v>
      </c>
      <c r="E135" s="94">
        <v>483500</v>
      </c>
      <c r="F135" s="95" t="str">
        <f t="shared" si="3"/>
        <v>-</v>
      </c>
    </row>
    <row r="136" spans="1:6" ht="136.5" customHeight="1" x14ac:dyDescent="0.2">
      <c r="A136" s="101" t="s">
        <v>525</v>
      </c>
      <c r="B136" s="91" t="s">
        <v>103</v>
      </c>
      <c r="C136" s="92" t="s">
        <v>291</v>
      </c>
      <c r="D136" s="93">
        <f t="shared" ref="D136:E138" si="4">D137</f>
        <v>26354900</v>
      </c>
      <c r="E136" s="94">
        <f t="shared" si="4"/>
        <v>26354788</v>
      </c>
      <c r="F136" s="95">
        <f t="shared" si="3"/>
        <v>112</v>
      </c>
    </row>
    <row r="137" spans="1:6" ht="36.950000000000003" customHeight="1" x14ac:dyDescent="0.2">
      <c r="A137" s="90" t="s">
        <v>285</v>
      </c>
      <c r="B137" s="91" t="s">
        <v>103</v>
      </c>
      <c r="C137" s="92" t="s">
        <v>292</v>
      </c>
      <c r="D137" s="93">
        <f t="shared" si="4"/>
        <v>26354900</v>
      </c>
      <c r="E137" s="94">
        <f t="shared" si="4"/>
        <v>26354788</v>
      </c>
      <c r="F137" s="95">
        <f t="shared" si="3"/>
        <v>112</v>
      </c>
    </row>
    <row r="138" spans="1:6" x14ac:dyDescent="0.2">
      <c r="A138" s="90" t="s">
        <v>287</v>
      </c>
      <c r="B138" s="91" t="s">
        <v>103</v>
      </c>
      <c r="C138" s="92" t="s">
        <v>293</v>
      </c>
      <c r="D138" s="93">
        <f t="shared" si="4"/>
        <v>26354900</v>
      </c>
      <c r="E138" s="94">
        <f t="shared" si="4"/>
        <v>26354788</v>
      </c>
      <c r="F138" s="95">
        <f t="shared" si="3"/>
        <v>112</v>
      </c>
    </row>
    <row r="139" spans="1:6" ht="49.15" customHeight="1" x14ac:dyDescent="0.2">
      <c r="A139" s="90" t="s">
        <v>289</v>
      </c>
      <c r="B139" s="91" t="s">
        <v>103</v>
      </c>
      <c r="C139" s="92" t="s">
        <v>294</v>
      </c>
      <c r="D139" s="93">
        <v>26354900</v>
      </c>
      <c r="E139" s="94">
        <v>26354788</v>
      </c>
      <c r="F139" s="95">
        <f t="shared" si="3"/>
        <v>112</v>
      </c>
    </row>
    <row r="140" spans="1:6" x14ac:dyDescent="0.2">
      <c r="A140" s="90" t="s">
        <v>295</v>
      </c>
      <c r="B140" s="91" t="s">
        <v>103</v>
      </c>
      <c r="C140" s="92" t="s">
        <v>296</v>
      </c>
      <c r="D140" s="93">
        <f>D141</f>
        <v>1104850</v>
      </c>
      <c r="E140" s="94">
        <v>1094434.17</v>
      </c>
      <c r="F140" s="95">
        <f t="shared" si="3"/>
        <v>10415.830000000075</v>
      </c>
    </row>
    <row r="141" spans="1:6" ht="49.15" customHeight="1" x14ac:dyDescent="0.2">
      <c r="A141" s="90" t="s">
        <v>268</v>
      </c>
      <c r="B141" s="91" t="s">
        <v>103</v>
      </c>
      <c r="C141" s="92" t="s">
        <v>297</v>
      </c>
      <c r="D141" s="93">
        <f>D143+D147+D151</f>
        <v>1104850</v>
      </c>
      <c r="E141" s="94">
        <v>1094434.17</v>
      </c>
      <c r="F141" s="95">
        <f t="shared" si="3"/>
        <v>10415.830000000075</v>
      </c>
    </row>
    <row r="142" spans="1:6" ht="36.950000000000003" customHeight="1" x14ac:dyDescent="0.2">
      <c r="A142" s="90" t="s">
        <v>270</v>
      </c>
      <c r="B142" s="91" t="s">
        <v>103</v>
      </c>
      <c r="C142" s="92" t="s">
        <v>298</v>
      </c>
      <c r="D142" s="93">
        <v>1104850</v>
      </c>
      <c r="E142" s="94">
        <v>1094434.17</v>
      </c>
      <c r="F142" s="95">
        <f t="shared" si="3"/>
        <v>10415.830000000075</v>
      </c>
    </row>
    <row r="143" spans="1:6" ht="98.45" customHeight="1" x14ac:dyDescent="0.2">
      <c r="A143" s="96" t="s">
        <v>299</v>
      </c>
      <c r="B143" s="91" t="s">
        <v>103</v>
      </c>
      <c r="C143" s="92" t="s">
        <v>300</v>
      </c>
      <c r="D143" s="93">
        <f>D144</f>
        <v>772500</v>
      </c>
      <c r="E143" s="94">
        <v>772490</v>
      </c>
      <c r="F143" s="95">
        <f t="shared" ref="F143:F174" si="5">IF(OR(D143="-",IF(E143="-",0,E143)&gt;=IF(D143="-",0,D143)),"-",IF(D143="-",0,D143)-IF(E143="-",0,E143))</f>
        <v>10</v>
      </c>
    </row>
    <row r="144" spans="1:6" ht="36.950000000000003" customHeight="1" x14ac:dyDescent="0.2">
      <c r="A144" s="90" t="s">
        <v>128</v>
      </c>
      <c r="B144" s="91" t="s">
        <v>103</v>
      </c>
      <c r="C144" s="92" t="s">
        <v>301</v>
      </c>
      <c r="D144" s="93">
        <f>D145</f>
        <v>772500</v>
      </c>
      <c r="E144" s="94">
        <v>772490</v>
      </c>
      <c r="F144" s="95">
        <f t="shared" si="5"/>
        <v>10</v>
      </c>
    </row>
    <row r="145" spans="1:8" ht="36.950000000000003" customHeight="1" x14ac:dyDescent="0.2">
      <c r="A145" s="90" t="s">
        <v>130</v>
      </c>
      <c r="B145" s="91" t="s">
        <v>103</v>
      </c>
      <c r="C145" s="92" t="s">
        <v>302</v>
      </c>
      <c r="D145" s="93">
        <f>D146</f>
        <v>772500</v>
      </c>
      <c r="E145" s="94">
        <v>772490</v>
      </c>
      <c r="F145" s="95">
        <f t="shared" si="5"/>
        <v>10</v>
      </c>
    </row>
    <row r="146" spans="1:8" ht="36.950000000000003" customHeight="1" x14ac:dyDescent="0.2">
      <c r="A146" s="90" t="s">
        <v>522</v>
      </c>
      <c r="B146" s="91" t="s">
        <v>103</v>
      </c>
      <c r="C146" s="92" t="s">
        <v>303</v>
      </c>
      <c r="D146" s="93">
        <v>772500</v>
      </c>
      <c r="E146" s="94">
        <v>772490</v>
      </c>
      <c r="F146" s="95">
        <f t="shared" si="5"/>
        <v>10</v>
      </c>
    </row>
    <row r="147" spans="1:8" ht="94.5" customHeight="1" x14ac:dyDescent="0.2">
      <c r="A147" s="96" t="s">
        <v>304</v>
      </c>
      <c r="B147" s="91" t="s">
        <v>103</v>
      </c>
      <c r="C147" s="92" t="s">
        <v>305</v>
      </c>
      <c r="D147" s="93">
        <v>35700</v>
      </c>
      <c r="E147" s="94">
        <v>35648</v>
      </c>
      <c r="F147" s="95">
        <f t="shared" si="5"/>
        <v>52</v>
      </c>
    </row>
    <row r="148" spans="1:8" ht="36.950000000000003" customHeight="1" x14ac:dyDescent="0.2">
      <c r="A148" s="90" t="s">
        <v>128</v>
      </c>
      <c r="B148" s="91" t="s">
        <v>103</v>
      </c>
      <c r="C148" s="92" t="s">
        <v>306</v>
      </c>
      <c r="D148" s="93">
        <v>35700</v>
      </c>
      <c r="E148" s="94">
        <v>35648</v>
      </c>
      <c r="F148" s="95">
        <f t="shared" si="5"/>
        <v>52</v>
      </c>
    </row>
    <row r="149" spans="1:8" ht="36.950000000000003" customHeight="1" x14ac:dyDescent="0.2">
      <c r="A149" s="90" t="s">
        <v>130</v>
      </c>
      <c r="B149" s="91" t="s">
        <v>103</v>
      </c>
      <c r="C149" s="92" t="s">
        <v>307</v>
      </c>
      <c r="D149" s="93">
        <v>35700</v>
      </c>
      <c r="E149" s="94">
        <v>35648</v>
      </c>
      <c r="F149" s="95">
        <f t="shared" si="5"/>
        <v>52</v>
      </c>
    </row>
    <row r="150" spans="1:8" ht="28.5" customHeight="1" x14ac:dyDescent="0.2">
      <c r="A150" s="90" t="s">
        <v>522</v>
      </c>
      <c r="B150" s="91" t="s">
        <v>103</v>
      </c>
      <c r="C150" s="92" t="s">
        <v>308</v>
      </c>
      <c r="D150" s="93">
        <v>35700</v>
      </c>
      <c r="E150" s="94">
        <v>35648</v>
      </c>
      <c r="F150" s="95">
        <f t="shared" si="5"/>
        <v>52</v>
      </c>
    </row>
    <row r="151" spans="1:8" ht="108" customHeight="1" x14ac:dyDescent="0.2">
      <c r="A151" s="96" t="s">
        <v>526</v>
      </c>
      <c r="B151" s="91" t="s">
        <v>103</v>
      </c>
      <c r="C151" s="92" t="s">
        <v>309</v>
      </c>
      <c r="D151" s="93">
        <v>296650</v>
      </c>
      <c r="E151" s="94">
        <v>286296.17</v>
      </c>
      <c r="F151" s="95">
        <f t="shared" si="5"/>
        <v>10353.830000000016</v>
      </c>
      <c r="H151" s="78"/>
    </row>
    <row r="152" spans="1:8" ht="18.75" customHeight="1" x14ac:dyDescent="0.2">
      <c r="A152" s="90" t="s">
        <v>150</v>
      </c>
      <c r="B152" s="91" t="s">
        <v>103</v>
      </c>
      <c r="C152" s="92" t="s">
        <v>310</v>
      </c>
      <c r="D152" s="93">
        <v>296650</v>
      </c>
      <c r="E152" s="94">
        <v>286296.17</v>
      </c>
      <c r="F152" s="95">
        <f t="shared" si="5"/>
        <v>10353.830000000016</v>
      </c>
    </row>
    <row r="153" spans="1:8" ht="63" customHeight="1" x14ac:dyDescent="0.2">
      <c r="A153" s="90" t="s">
        <v>311</v>
      </c>
      <c r="B153" s="91" t="s">
        <v>103</v>
      </c>
      <c r="C153" s="92" t="s">
        <v>312</v>
      </c>
      <c r="D153" s="93">
        <v>296650</v>
      </c>
      <c r="E153" s="94">
        <v>286296.17</v>
      </c>
      <c r="F153" s="95">
        <f t="shared" si="5"/>
        <v>10353.830000000016</v>
      </c>
    </row>
    <row r="154" spans="1:8" ht="61.5" customHeight="1" x14ac:dyDescent="0.2">
      <c r="A154" s="90" t="s">
        <v>313</v>
      </c>
      <c r="B154" s="91" t="s">
        <v>103</v>
      </c>
      <c r="C154" s="92" t="s">
        <v>314</v>
      </c>
      <c r="D154" s="93">
        <v>296650</v>
      </c>
      <c r="E154" s="94">
        <v>286296.17</v>
      </c>
      <c r="F154" s="95">
        <f t="shared" si="5"/>
        <v>10353.830000000016</v>
      </c>
    </row>
    <row r="155" spans="1:8" x14ac:dyDescent="0.2">
      <c r="A155" s="90" t="s">
        <v>315</v>
      </c>
      <c r="B155" s="91" t="s">
        <v>103</v>
      </c>
      <c r="C155" s="92" t="s">
        <v>316</v>
      </c>
      <c r="D155" s="93">
        <v>249800</v>
      </c>
      <c r="E155" s="94">
        <v>249708.34</v>
      </c>
      <c r="F155" s="95">
        <f t="shared" si="5"/>
        <v>91.660000000003492</v>
      </c>
    </row>
    <row r="156" spans="1:8" ht="49.15" customHeight="1" x14ac:dyDescent="0.2">
      <c r="A156" s="90" t="s">
        <v>268</v>
      </c>
      <c r="B156" s="91" t="s">
        <v>103</v>
      </c>
      <c r="C156" s="92" t="s">
        <v>317</v>
      </c>
      <c r="D156" s="93">
        <v>249800</v>
      </c>
      <c r="E156" s="94">
        <v>249708.34</v>
      </c>
      <c r="F156" s="95">
        <f t="shared" si="5"/>
        <v>91.660000000003492</v>
      </c>
    </row>
    <row r="157" spans="1:8" ht="36.950000000000003" customHeight="1" x14ac:dyDescent="0.2">
      <c r="A157" s="90" t="s">
        <v>318</v>
      </c>
      <c r="B157" s="91" t="s">
        <v>103</v>
      </c>
      <c r="C157" s="92" t="s">
        <v>319</v>
      </c>
      <c r="D157" s="93">
        <v>200600</v>
      </c>
      <c r="E157" s="94">
        <v>200600</v>
      </c>
      <c r="F157" s="95" t="str">
        <f t="shared" si="5"/>
        <v>-</v>
      </c>
    </row>
    <row r="158" spans="1:8" ht="94.5" customHeight="1" x14ac:dyDescent="0.2">
      <c r="A158" s="96" t="s">
        <v>320</v>
      </c>
      <c r="B158" s="91" t="s">
        <v>103</v>
      </c>
      <c r="C158" s="92" t="s">
        <v>321</v>
      </c>
      <c r="D158" s="93">
        <v>200600</v>
      </c>
      <c r="E158" s="94">
        <v>200600</v>
      </c>
      <c r="F158" s="95" t="str">
        <f t="shared" si="5"/>
        <v>-</v>
      </c>
    </row>
    <row r="159" spans="1:8" ht="36.950000000000003" customHeight="1" x14ac:dyDescent="0.2">
      <c r="A159" s="90" t="s">
        <v>128</v>
      </c>
      <c r="B159" s="91" t="s">
        <v>103</v>
      </c>
      <c r="C159" s="92" t="s">
        <v>322</v>
      </c>
      <c r="D159" s="93">
        <v>200600</v>
      </c>
      <c r="E159" s="94">
        <v>200600</v>
      </c>
      <c r="F159" s="95" t="str">
        <f t="shared" si="5"/>
        <v>-</v>
      </c>
    </row>
    <row r="160" spans="1:8" ht="36.950000000000003" customHeight="1" x14ac:dyDescent="0.2">
      <c r="A160" s="90" t="s">
        <v>130</v>
      </c>
      <c r="B160" s="91" t="s">
        <v>103</v>
      </c>
      <c r="C160" s="92" t="s">
        <v>323</v>
      </c>
      <c r="D160" s="93">
        <v>200600</v>
      </c>
      <c r="E160" s="94">
        <v>200600</v>
      </c>
      <c r="F160" s="95" t="str">
        <f t="shared" si="5"/>
        <v>-</v>
      </c>
    </row>
    <row r="161" spans="1:6" x14ac:dyDescent="0.2">
      <c r="A161" s="90" t="s">
        <v>133</v>
      </c>
      <c r="B161" s="91" t="s">
        <v>103</v>
      </c>
      <c r="C161" s="92" t="s">
        <v>324</v>
      </c>
      <c r="D161" s="93">
        <v>200600</v>
      </c>
      <c r="E161" s="94">
        <v>200600</v>
      </c>
      <c r="F161" s="95" t="str">
        <f t="shared" si="5"/>
        <v>-</v>
      </c>
    </row>
    <row r="162" spans="1:6" ht="36.950000000000003" customHeight="1" x14ac:dyDescent="0.2">
      <c r="A162" s="90" t="s">
        <v>325</v>
      </c>
      <c r="B162" s="91" t="s">
        <v>103</v>
      </c>
      <c r="C162" s="92" t="s">
        <v>326</v>
      </c>
      <c r="D162" s="93">
        <v>49200</v>
      </c>
      <c r="E162" s="94">
        <v>49108.34</v>
      </c>
      <c r="F162" s="95">
        <f t="shared" si="5"/>
        <v>91.660000000003492</v>
      </c>
    </row>
    <row r="163" spans="1:6" ht="95.25" customHeight="1" x14ac:dyDescent="0.2">
      <c r="A163" s="96" t="s">
        <v>327</v>
      </c>
      <c r="B163" s="91" t="s">
        <v>103</v>
      </c>
      <c r="C163" s="92" t="s">
        <v>328</v>
      </c>
      <c r="D163" s="93">
        <v>49200</v>
      </c>
      <c r="E163" s="94">
        <v>49108.34</v>
      </c>
      <c r="F163" s="95">
        <f t="shared" si="5"/>
        <v>91.660000000003492</v>
      </c>
    </row>
    <row r="164" spans="1:6" ht="36.950000000000003" customHeight="1" x14ac:dyDescent="0.2">
      <c r="A164" s="90" t="s">
        <v>128</v>
      </c>
      <c r="B164" s="91" t="s">
        <v>103</v>
      </c>
      <c r="C164" s="92" t="s">
        <v>329</v>
      </c>
      <c r="D164" s="93">
        <v>49200</v>
      </c>
      <c r="E164" s="94">
        <v>49108.34</v>
      </c>
      <c r="F164" s="95">
        <f t="shared" si="5"/>
        <v>91.660000000003492</v>
      </c>
    </row>
    <row r="165" spans="1:6" ht="36.950000000000003" customHeight="1" x14ac:dyDescent="0.2">
      <c r="A165" s="90" t="s">
        <v>130</v>
      </c>
      <c r="B165" s="91" t="s">
        <v>103</v>
      </c>
      <c r="C165" s="92" t="s">
        <v>330</v>
      </c>
      <c r="D165" s="93">
        <v>49200</v>
      </c>
      <c r="E165" s="94">
        <v>49108.34</v>
      </c>
      <c r="F165" s="95">
        <f t="shared" si="5"/>
        <v>91.660000000003492</v>
      </c>
    </row>
    <row r="166" spans="1:6" ht="20.25" customHeight="1" x14ac:dyDescent="0.2">
      <c r="A166" s="90" t="s">
        <v>521</v>
      </c>
      <c r="B166" s="91" t="s">
        <v>103</v>
      </c>
      <c r="C166" s="92" t="s">
        <v>331</v>
      </c>
      <c r="D166" s="93">
        <v>49200</v>
      </c>
      <c r="E166" s="94">
        <v>49108.34</v>
      </c>
      <c r="F166" s="95">
        <f t="shared" si="5"/>
        <v>91.660000000003492</v>
      </c>
    </row>
    <row r="167" spans="1:6" ht="21.4" customHeight="1" x14ac:dyDescent="0.2">
      <c r="A167" s="82" t="s">
        <v>332</v>
      </c>
      <c r="B167" s="84" t="s">
        <v>103</v>
      </c>
      <c r="C167" s="85" t="s">
        <v>333</v>
      </c>
      <c r="D167" s="86">
        <v>14000</v>
      </c>
      <c r="E167" s="87">
        <v>14000</v>
      </c>
      <c r="F167" s="88" t="str">
        <f t="shared" si="5"/>
        <v>-</v>
      </c>
    </row>
    <row r="168" spans="1:6" ht="36.950000000000003" customHeight="1" x14ac:dyDescent="0.2">
      <c r="A168" s="90" t="s">
        <v>334</v>
      </c>
      <c r="B168" s="91" t="s">
        <v>103</v>
      </c>
      <c r="C168" s="92" t="s">
        <v>335</v>
      </c>
      <c r="D168" s="93">
        <v>14000</v>
      </c>
      <c r="E168" s="94">
        <v>14000</v>
      </c>
      <c r="F168" s="95" t="str">
        <f t="shared" si="5"/>
        <v>-</v>
      </c>
    </row>
    <row r="169" spans="1:6" ht="36.950000000000003" customHeight="1" x14ac:dyDescent="0.2">
      <c r="A169" s="90" t="s">
        <v>184</v>
      </c>
      <c r="B169" s="91" t="s">
        <v>103</v>
      </c>
      <c r="C169" s="92" t="s">
        <v>336</v>
      </c>
      <c r="D169" s="93">
        <v>14000</v>
      </c>
      <c r="E169" s="94">
        <v>14000</v>
      </c>
      <c r="F169" s="95" t="str">
        <f t="shared" si="5"/>
        <v>-</v>
      </c>
    </row>
    <row r="170" spans="1:6" ht="61.5" customHeight="1" x14ac:dyDescent="0.2">
      <c r="A170" s="90" t="s">
        <v>337</v>
      </c>
      <c r="B170" s="91" t="s">
        <v>103</v>
      </c>
      <c r="C170" s="92" t="s">
        <v>338</v>
      </c>
      <c r="D170" s="93">
        <v>14000</v>
      </c>
      <c r="E170" s="94">
        <v>14000</v>
      </c>
      <c r="F170" s="95" t="str">
        <f t="shared" si="5"/>
        <v>-</v>
      </c>
    </row>
    <row r="171" spans="1:6" ht="118.5" customHeight="1" x14ac:dyDescent="0.2">
      <c r="A171" s="96" t="s">
        <v>339</v>
      </c>
      <c r="B171" s="91" t="s">
        <v>103</v>
      </c>
      <c r="C171" s="92" t="s">
        <v>340</v>
      </c>
      <c r="D171" s="93">
        <v>14000</v>
      </c>
      <c r="E171" s="94">
        <v>14000</v>
      </c>
      <c r="F171" s="95" t="str">
        <f t="shared" si="5"/>
        <v>-</v>
      </c>
    </row>
    <row r="172" spans="1:6" ht="36.950000000000003" customHeight="1" x14ac:dyDescent="0.2">
      <c r="A172" s="90" t="s">
        <v>128</v>
      </c>
      <c r="B172" s="91" t="s">
        <v>103</v>
      </c>
      <c r="C172" s="92" t="s">
        <v>341</v>
      </c>
      <c r="D172" s="93">
        <v>14000</v>
      </c>
      <c r="E172" s="94">
        <v>14000</v>
      </c>
      <c r="F172" s="95" t="str">
        <f t="shared" si="5"/>
        <v>-</v>
      </c>
    </row>
    <row r="173" spans="1:6" ht="36.950000000000003" customHeight="1" x14ac:dyDescent="0.2">
      <c r="A173" s="90" t="s">
        <v>130</v>
      </c>
      <c r="B173" s="91" t="s">
        <v>103</v>
      </c>
      <c r="C173" s="92" t="s">
        <v>342</v>
      </c>
      <c r="D173" s="93">
        <v>14000</v>
      </c>
      <c r="E173" s="94">
        <v>14000</v>
      </c>
      <c r="F173" s="95" t="str">
        <f t="shared" si="5"/>
        <v>-</v>
      </c>
    </row>
    <row r="174" spans="1:6" ht="36.950000000000003" customHeight="1" x14ac:dyDescent="0.2">
      <c r="A174" s="90" t="s">
        <v>521</v>
      </c>
      <c r="B174" s="91" t="s">
        <v>103</v>
      </c>
      <c r="C174" s="92" t="s">
        <v>343</v>
      </c>
      <c r="D174" s="93">
        <v>14000</v>
      </c>
      <c r="E174" s="94">
        <v>14000</v>
      </c>
      <c r="F174" s="95" t="str">
        <f t="shared" si="5"/>
        <v>-</v>
      </c>
    </row>
    <row r="175" spans="1:6" ht="21.4" customHeight="1" x14ac:dyDescent="0.2">
      <c r="A175" s="82" t="s">
        <v>344</v>
      </c>
      <c r="B175" s="84" t="s">
        <v>103</v>
      </c>
      <c r="C175" s="85" t="s">
        <v>345</v>
      </c>
      <c r="D175" s="86">
        <v>3127900</v>
      </c>
      <c r="E175" s="87">
        <v>3127900</v>
      </c>
      <c r="F175" s="88" t="str">
        <f t="shared" ref="F175:F197" si="6">IF(OR(D175="-",IF(E175="-",0,E175)&gt;=IF(D175="-",0,D175)),"-",IF(D175="-",0,D175)-IF(E175="-",0,E175))</f>
        <v>-</v>
      </c>
    </row>
    <row r="176" spans="1:6" x14ac:dyDescent="0.2">
      <c r="A176" s="90" t="s">
        <v>346</v>
      </c>
      <c r="B176" s="91" t="s">
        <v>103</v>
      </c>
      <c r="C176" s="92" t="s">
        <v>347</v>
      </c>
      <c r="D176" s="93">
        <v>3127900</v>
      </c>
      <c r="E176" s="94">
        <v>3127900</v>
      </c>
      <c r="F176" s="95" t="str">
        <f t="shared" si="6"/>
        <v>-</v>
      </c>
    </row>
    <row r="177" spans="1:6" ht="36.950000000000003" customHeight="1" x14ac:dyDescent="0.2">
      <c r="A177" s="90" t="s">
        <v>348</v>
      </c>
      <c r="B177" s="91" t="s">
        <v>103</v>
      </c>
      <c r="C177" s="92" t="s">
        <v>349</v>
      </c>
      <c r="D177" s="93">
        <v>3127900</v>
      </c>
      <c r="E177" s="94">
        <v>3127900</v>
      </c>
      <c r="F177" s="95" t="str">
        <f t="shared" si="6"/>
        <v>-</v>
      </c>
    </row>
    <row r="178" spans="1:6" x14ac:dyDescent="0.2">
      <c r="A178" s="90" t="s">
        <v>350</v>
      </c>
      <c r="B178" s="91" t="s">
        <v>103</v>
      </c>
      <c r="C178" s="92" t="s">
        <v>351</v>
      </c>
      <c r="D178" s="93">
        <v>3127900</v>
      </c>
      <c r="E178" s="94">
        <v>3127900</v>
      </c>
      <c r="F178" s="95" t="str">
        <f t="shared" si="6"/>
        <v>-</v>
      </c>
    </row>
    <row r="179" spans="1:6" ht="86.1" customHeight="1" x14ac:dyDescent="0.2">
      <c r="A179" s="96" t="s">
        <v>352</v>
      </c>
      <c r="B179" s="91" t="s">
        <v>103</v>
      </c>
      <c r="C179" s="92" t="s">
        <v>353</v>
      </c>
      <c r="D179" s="93">
        <v>3127900</v>
      </c>
      <c r="E179" s="94">
        <v>3127900</v>
      </c>
      <c r="F179" s="95" t="str">
        <f t="shared" si="6"/>
        <v>-</v>
      </c>
    </row>
    <row r="180" spans="1:6" ht="36.950000000000003" customHeight="1" x14ac:dyDescent="0.2">
      <c r="A180" s="90" t="s">
        <v>354</v>
      </c>
      <c r="B180" s="91" t="s">
        <v>103</v>
      </c>
      <c r="C180" s="92" t="s">
        <v>355</v>
      </c>
      <c r="D180" s="93">
        <v>3127900</v>
      </c>
      <c r="E180" s="94">
        <v>3127900</v>
      </c>
      <c r="F180" s="95" t="str">
        <f t="shared" si="6"/>
        <v>-</v>
      </c>
    </row>
    <row r="181" spans="1:6" x14ac:dyDescent="0.2">
      <c r="A181" s="90" t="s">
        <v>356</v>
      </c>
      <c r="B181" s="91" t="s">
        <v>103</v>
      </c>
      <c r="C181" s="92" t="s">
        <v>357</v>
      </c>
      <c r="D181" s="93">
        <v>3127900</v>
      </c>
      <c r="E181" s="94">
        <v>3127900</v>
      </c>
      <c r="F181" s="95" t="str">
        <f t="shared" si="6"/>
        <v>-</v>
      </c>
    </row>
    <row r="182" spans="1:6" ht="61.5" customHeight="1" x14ac:dyDescent="0.2">
      <c r="A182" s="90" t="s">
        <v>358</v>
      </c>
      <c r="B182" s="91" t="s">
        <v>103</v>
      </c>
      <c r="C182" s="92" t="s">
        <v>359</v>
      </c>
      <c r="D182" s="93">
        <v>3127900</v>
      </c>
      <c r="E182" s="94">
        <v>3127900</v>
      </c>
      <c r="F182" s="95" t="str">
        <f t="shared" si="6"/>
        <v>-</v>
      </c>
    </row>
    <row r="183" spans="1:6" ht="21.4" customHeight="1" x14ac:dyDescent="0.2">
      <c r="A183" s="82" t="s">
        <v>360</v>
      </c>
      <c r="B183" s="84" t="s">
        <v>103</v>
      </c>
      <c r="C183" s="85" t="s">
        <v>361</v>
      </c>
      <c r="D183" s="86">
        <v>124100</v>
      </c>
      <c r="E183" s="87">
        <v>124066.85</v>
      </c>
      <c r="F183" s="88">
        <f t="shared" si="6"/>
        <v>33.149999999994179</v>
      </c>
    </row>
    <row r="184" spans="1:6" x14ac:dyDescent="0.2">
      <c r="A184" s="90" t="s">
        <v>362</v>
      </c>
      <c r="B184" s="91" t="s">
        <v>103</v>
      </c>
      <c r="C184" s="92" t="s">
        <v>363</v>
      </c>
      <c r="D184" s="93">
        <v>124100</v>
      </c>
      <c r="E184" s="94">
        <v>124066.85</v>
      </c>
      <c r="F184" s="95">
        <f t="shared" si="6"/>
        <v>33.149999999994179</v>
      </c>
    </row>
    <row r="185" spans="1:6" ht="36.950000000000003" customHeight="1" x14ac:dyDescent="0.2">
      <c r="A185" s="90" t="s">
        <v>184</v>
      </c>
      <c r="B185" s="91" t="s">
        <v>103</v>
      </c>
      <c r="C185" s="92" t="s">
        <v>364</v>
      </c>
      <c r="D185" s="93">
        <v>124100</v>
      </c>
      <c r="E185" s="94">
        <v>124066.85</v>
      </c>
      <c r="F185" s="95">
        <f t="shared" si="6"/>
        <v>33.149999999994179</v>
      </c>
    </row>
    <row r="186" spans="1:6" ht="98.45" customHeight="1" x14ac:dyDescent="0.2">
      <c r="A186" s="96" t="s">
        <v>365</v>
      </c>
      <c r="B186" s="91" t="s">
        <v>103</v>
      </c>
      <c r="C186" s="92" t="s">
        <v>366</v>
      </c>
      <c r="D186" s="93">
        <v>124100</v>
      </c>
      <c r="E186" s="94">
        <v>124066.85</v>
      </c>
      <c r="F186" s="95">
        <f t="shared" si="6"/>
        <v>33.149999999994179</v>
      </c>
    </row>
    <row r="187" spans="1:6" ht="135" customHeight="1" x14ac:dyDescent="0.2">
      <c r="A187" s="96" t="s">
        <v>367</v>
      </c>
      <c r="B187" s="91" t="s">
        <v>103</v>
      </c>
      <c r="C187" s="92" t="s">
        <v>368</v>
      </c>
      <c r="D187" s="93">
        <v>124100</v>
      </c>
      <c r="E187" s="94">
        <v>124066.85</v>
      </c>
      <c r="F187" s="95">
        <f t="shared" si="6"/>
        <v>33.149999999994179</v>
      </c>
    </row>
    <row r="188" spans="1:6" ht="24.6" customHeight="1" x14ac:dyDescent="0.2">
      <c r="A188" s="90" t="s">
        <v>369</v>
      </c>
      <c r="B188" s="91" t="s">
        <v>103</v>
      </c>
      <c r="C188" s="92" t="s">
        <v>370</v>
      </c>
      <c r="D188" s="93">
        <v>124100</v>
      </c>
      <c r="E188" s="94">
        <v>124066.85</v>
      </c>
      <c r="F188" s="95">
        <f t="shared" si="6"/>
        <v>33.149999999994179</v>
      </c>
    </row>
    <row r="189" spans="1:6" ht="24.6" customHeight="1" x14ac:dyDescent="0.2">
      <c r="A189" s="90" t="s">
        <v>371</v>
      </c>
      <c r="B189" s="91" t="s">
        <v>103</v>
      </c>
      <c r="C189" s="92" t="s">
        <v>372</v>
      </c>
      <c r="D189" s="93">
        <v>124100</v>
      </c>
      <c r="E189" s="94">
        <v>124066.85</v>
      </c>
      <c r="F189" s="95">
        <f t="shared" si="6"/>
        <v>33.149999999994179</v>
      </c>
    </row>
    <row r="190" spans="1:6" ht="24.6" customHeight="1" x14ac:dyDescent="0.2">
      <c r="A190" s="90" t="s">
        <v>373</v>
      </c>
      <c r="B190" s="91" t="s">
        <v>103</v>
      </c>
      <c r="C190" s="92" t="s">
        <v>374</v>
      </c>
      <c r="D190" s="93">
        <v>124100</v>
      </c>
      <c r="E190" s="94">
        <v>124066.85</v>
      </c>
      <c r="F190" s="95">
        <f t="shared" si="6"/>
        <v>33.149999999994179</v>
      </c>
    </row>
    <row r="191" spans="1:6" ht="24.6" customHeight="1" x14ac:dyDescent="0.2">
      <c r="A191" s="82" t="s">
        <v>527</v>
      </c>
      <c r="B191" s="84" t="s">
        <v>103</v>
      </c>
      <c r="C191" s="85" t="s">
        <v>375</v>
      </c>
      <c r="D191" s="86">
        <v>240</v>
      </c>
      <c r="E191" s="87">
        <v>231.76</v>
      </c>
      <c r="F191" s="88">
        <f t="shared" si="6"/>
        <v>8.2400000000000091</v>
      </c>
    </row>
    <row r="192" spans="1:6" ht="24.6" customHeight="1" x14ac:dyDescent="0.2">
      <c r="A192" s="90" t="s">
        <v>528</v>
      </c>
      <c r="B192" s="91" t="s">
        <v>103</v>
      </c>
      <c r="C192" s="92" t="s">
        <v>376</v>
      </c>
      <c r="D192" s="93">
        <v>240</v>
      </c>
      <c r="E192" s="94">
        <v>231.76</v>
      </c>
      <c r="F192" s="95">
        <f t="shared" si="6"/>
        <v>8.2400000000000091</v>
      </c>
    </row>
    <row r="193" spans="1:6" ht="36.950000000000003" customHeight="1" x14ac:dyDescent="0.2">
      <c r="A193" s="90" t="s">
        <v>135</v>
      </c>
      <c r="B193" s="91" t="s">
        <v>103</v>
      </c>
      <c r="C193" s="92" t="s">
        <v>377</v>
      </c>
      <c r="D193" s="93">
        <v>240</v>
      </c>
      <c r="E193" s="94">
        <v>231.76</v>
      </c>
      <c r="F193" s="95">
        <f t="shared" si="6"/>
        <v>8.2400000000000091</v>
      </c>
    </row>
    <row r="194" spans="1:6" ht="24.6" customHeight="1" x14ac:dyDescent="0.2">
      <c r="A194" s="90" t="s">
        <v>378</v>
      </c>
      <c r="B194" s="91" t="s">
        <v>103</v>
      </c>
      <c r="C194" s="92" t="s">
        <v>379</v>
      </c>
      <c r="D194" s="93">
        <v>240</v>
      </c>
      <c r="E194" s="94">
        <v>231.76</v>
      </c>
      <c r="F194" s="95">
        <f t="shared" si="6"/>
        <v>8.2400000000000091</v>
      </c>
    </row>
    <row r="195" spans="1:6" ht="75" customHeight="1" x14ac:dyDescent="0.2">
      <c r="A195" s="99" t="s">
        <v>531</v>
      </c>
      <c r="B195" s="98" t="s">
        <v>103</v>
      </c>
      <c r="C195" s="92" t="s">
        <v>380</v>
      </c>
      <c r="D195" s="93">
        <v>240</v>
      </c>
      <c r="E195" s="94">
        <v>231.76</v>
      </c>
      <c r="F195" s="95">
        <f t="shared" si="6"/>
        <v>8.2400000000000091</v>
      </c>
    </row>
    <row r="196" spans="1:6" ht="24.6" customHeight="1" x14ac:dyDescent="0.2">
      <c r="A196" s="90" t="s">
        <v>381</v>
      </c>
      <c r="B196" s="91" t="s">
        <v>103</v>
      </c>
      <c r="C196" s="92" t="s">
        <v>382</v>
      </c>
      <c r="D196" s="93">
        <v>240</v>
      </c>
      <c r="E196" s="94">
        <v>231.76</v>
      </c>
      <c r="F196" s="95">
        <f t="shared" si="6"/>
        <v>8.2400000000000091</v>
      </c>
    </row>
    <row r="197" spans="1:6" x14ac:dyDescent="0.2">
      <c r="A197" s="90" t="s">
        <v>383</v>
      </c>
      <c r="B197" s="91" t="s">
        <v>103</v>
      </c>
      <c r="C197" s="92" t="s">
        <v>384</v>
      </c>
      <c r="D197" s="93">
        <v>240</v>
      </c>
      <c r="E197" s="94">
        <v>231.76</v>
      </c>
      <c r="F197" s="95">
        <f t="shared" si="6"/>
        <v>8.2400000000000091</v>
      </c>
    </row>
    <row r="198" spans="1:6" ht="9" customHeight="1" x14ac:dyDescent="0.2">
      <c r="A198" s="83"/>
      <c r="B198" s="57"/>
      <c r="C198" s="58"/>
      <c r="D198" s="59"/>
      <c r="E198" s="57"/>
      <c r="F198" s="57"/>
    </row>
    <row r="199" spans="1:6" ht="13.5" customHeight="1" x14ac:dyDescent="0.2">
      <c r="A199" s="102" t="s">
        <v>385</v>
      </c>
      <c r="B199" s="103" t="s">
        <v>386</v>
      </c>
      <c r="C199" s="104" t="s">
        <v>104</v>
      </c>
      <c r="D199" s="105">
        <v>1028800</v>
      </c>
      <c r="E199" s="105">
        <v>611351.13</v>
      </c>
      <c r="F199" s="106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23" workbookViewId="0">
      <selection activeCell="C27" sqref="C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1" t="s">
        <v>388</v>
      </c>
      <c r="B1" s="131"/>
      <c r="C1" s="131"/>
      <c r="D1" s="131"/>
      <c r="E1" s="131"/>
      <c r="F1" s="131"/>
    </row>
    <row r="2" spans="1:6" ht="13.15" customHeight="1" x14ac:dyDescent="0.25">
      <c r="A2" s="119" t="s">
        <v>389</v>
      </c>
      <c r="B2" s="119"/>
      <c r="C2" s="119"/>
      <c r="D2" s="119"/>
      <c r="E2" s="119"/>
      <c r="F2" s="119"/>
    </row>
    <row r="3" spans="1:6" ht="9" customHeight="1" thickBot="1" x14ac:dyDescent="0.25">
      <c r="A3" s="5"/>
      <c r="B3" s="60"/>
      <c r="C3" s="43"/>
      <c r="D3" s="9"/>
      <c r="E3" s="9"/>
      <c r="F3" s="43"/>
    </row>
    <row r="4" spans="1:6" ht="13.9" customHeight="1" x14ac:dyDescent="0.2">
      <c r="A4" s="113" t="s">
        <v>20</v>
      </c>
      <c r="B4" s="107" t="s">
        <v>21</v>
      </c>
      <c r="C4" s="124" t="s">
        <v>390</v>
      </c>
      <c r="D4" s="110" t="s">
        <v>23</v>
      </c>
      <c r="E4" s="110" t="s">
        <v>24</v>
      </c>
      <c r="F4" s="116" t="s">
        <v>25</v>
      </c>
    </row>
    <row r="5" spans="1:6" ht="4.9000000000000004" customHeight="1" x14ac:dyDescent="0.2">
      <c r="A5" s="114"/>
      <c r="B5" s="108"/>
      <c r="C5" s="125"/>
      <c r="D5" s="111"/>
      <c r="E5" s="111"/>
      <c r="F5" s="117"/>
    </row>
    <row r="6" spans="1:6" ht="6" customHeight="1" x14ac:dyDescent="0.2">
      <c r="A6" s="114"/>
      <c r="B6" s="108"/>
      <c r="C6" s="125"/>
      <c r="D6" s="111"/>
      <c r="E6" s="111"/>
      <c r="F6" s="117"/>
    </row>
    <row r="7" spans="1:6" ht="4.9000000000000004" customHeight="1" x14ac:dyDescent="0.2">
      <c r="A7" s="114"/>
      <c r="B7" s="108"/>
      <c r="C7" s="125"/>
      <c r="D7" s="111"/>
      <c r="E7" s="111"/>
      <c r="F7" s="117"/>
    </row>
    <row r="8" spans="1:6" ht="6" customHeight="1" x14ac:dyDescent="0.2">
      <c r="A8" s="114"/>
      <c r="B8" s="108"/>
      <c r="C8" s="125"/>
      <c r="D8" s="111"/>
      <c r="E8" s="111"/>
      <c r="F8" s="117"/>
    </row>
    <row r="9" spans="1:6" ht="6" customHeight="1" x14ac:dyDescent="0.2">
      <c r="A9" s="114"/>
      <c r="B9" s="108"/>
      <c r="C9" s="125"/>
      <c r="D9" s="111"/>
      <c r="E9" s="111"/>
      <c r="F9" s="117"/>
    </row>
    <row r="10" spans="1:6" ht="18" customHeight="1" x14ac:dyDescent="0.2">
      <c r="A10" s="115"/>
      <c r="B10" s="109"/>
      <c r="C10" s="132"/>
      <c r="D10" s="112"/>
      <c r="E10" s="112"/>
      <c r="F10" s="118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4.6" customHeight="1" x14ac:dyDescent="0.2">
      <c r="A12" s="61" t="s">
        <v>391</v>
      </c>
      <c r="B12" s="62" t="s">
        <v>392</v>
      </c>
      <c r="C12" s="63" t="s">
        <v>104</v>
      </c>
      <c r="D12" s="64">
        <v>1028800</v>
      </c>
      <c r="E12" s="64">
        <f>E21+E20+E18</f>
        <v>611351.12999999523</v>
      </c>
      <c r="F12" s="65">
        <f>D12-E12</f>
        <v>417448.87000000477</v>
      </c>
    </row>
    <row r="13" spans="1:6" x14ac:dyDescent="0.2">
      <c r="A13" s="66" t="s">
        <v>32</v>
      </c>
      <c r="B13" s="67"/>
      <c r="C13" s="68"/>
      <c r="D13" s="69"/>
      <c r="E13" s="69"/>
      <c r="F13" s="70"/>
    </row>
    <row r="14" spans="1:6" ht="24.6" customHeight="1" x14ac:dyDescent="0.2">
      <c r="A14" s="73" t="s">
        <v>393</v>
      </c>
      <c r="B14" s="63" t="s">
        <v>394</v>
      </c>
      <c r="C14" s="63" t="s">
        <v>422</v>
      </c>
      <c r="D14" s="64">
        <v>0</v>
      </c>
      <c r="E14" s="64">
        <v>0</v>
      </c>
      <c r="F14" s="64" t="s">
        <v>37</v>
      </c>
    </row>
    <row r="15" spans="1:6" ht="24.6" customHeight="1" x14ac:dyDescent="0.2">
      <c r="A15" s="73" t="s">
        <v>423</v>
      </c>
      <c r="B15" s="63" t="s">
        <v>394</v>
      </c>
      <c r="C15" s="63" t="s">
        <v>424</v>
      </c>
      <c r="D15" s="64">
        <v>0</v>
      </c>
      <c r="E15" s="64">
        <v>0</v>
      </c>
      <c r="F15" s="64" t="s">
        <v>37</v>
      </c>
    </row>
    <row r="16" spans="1:6" ht="35.25" customHeight="1" x14ac:dyDescent="0.2">
      <c r="A16" s="73" t="s">
        <v>425</v>
      </c>
      <c r="B16" s="63" t="s">
        <v>394</v>
      </c>
      <c r="C16" s="63" t="s">
        <v>426</v>
      </c>
      <c r="D16" s="64">
        <v>0</v>
      </c>
      <c r="E16" s="64">
        <v>0</v>
      </c>
      <c r="F16" s="64" t="s">
        <v>37</v>
      </c>
    </row>
    <row r="17" spans="1:6" ht="45.75" customHeight="1" x14ac:dyDescent="0.2">
      <c r="A17" s="73" t="s">
        <v>427</v>
      </c>
      <c r="B17" s="63" t="s">
        <v>394</v>
      </c>
      <c r="C17" s="63" t="s">
        <v>428</v>
      </c>
      <c r="D17" s="64">
        <v>755300</v>
      </c>
      <c r="E17" s="64">
        <v>755300</v>
      </c>
      <c r="F17" s="64" t="s">
        <v>37</v>
      </c>
    </row>
    <row r="18" spans="1:6" ht="54" customHeight="1" x14ac:dyDescent="0.2">
      <c r="A18" s="73" t="s">
        <v>444</v>
      </c>
      <c r="B18" s="63" t="s">
        <v>394</v>
      </c>
      <c r="C18" s="63" t="s">
        <v>446</v>
      </c>
      <c r="D18" s="64">
        <v>755300</v>
      </c>
      <c r="E18" s="64">
        <v>755300</v>
      </c>
      <c r="F18" s="64" t="s">
        <v>37</v>
      </c>
    </row>
    <row r="19" spans="1:6" ht="45.75" customHeight="1" x14ac:dyDescent="0.2">
      <c r="A19" s="73" t="s">
        <v>429</v>
      </c>
      <c r="B19" s="63" t="s">
        <v>394</v>
      </c>
      <c r="C19" s="63" t="s">
        <v>430</v>
      </c>
      <c r="D19" s="64">
        <v>-755300</v>
      </c>
      <c r="E19" s="64">
        <f>E20</f>
        <v>-755300</v>
      </c>
      <c r="F19" s="64" t="s">
        <v>37</v>
      </c>
    </row>
    <row r="20" spans="1:6" ht="55.5" customHeight="1" x14ac:dyDescent="0.2">
      <c r="A20" s="73" t="s">
        <v>445</v>
      </c>
      <c r="B20" s="63" t="s">
        <v>394</v>
      </c>
      <c r="C20" s="63" t="s">
        <v>431</v>
      </c>
      <c r="D20" s="64">
        <v>-755300</v>
      </c>
      <c r="E20" s="64">
        <v>-755300</v>
      </c>
      <c r="F20" s="64" t="s">
        <v>37</v>
      </c>
    </row>
    <row r="21" spans="1:6" x14ac:dyDescent="0.2">
      <c r="A21" s="61" t="s">
        <v>395</v>
      </c>
      <c r="B21" s="62" t="s">
        <v>396</v>
      </c>
      <c r="C21" s="63" t="s">
        <v>397</v>
      </c>
      <c r="D21" s="64">
        <v>1028800</v>
      </c>
      <c r="E21" s="64">
        <f>E22</f>
        <v>611351.12999999523</v>
      </c>
      <c r="F21" s="65">
        <f>D21-E21</f>
        <v>417448.87000000477</v>
      </c>
    </row>
    <row r="22" spans="1:6" ht="24.6" customHeight="1" x14ac:dyDescent="0.2">
      <c r="A22" s="61" t="s">
        <v>398</v>
      </c>
      <c r="B22" s="62" t="s">
        <v>396</v>
      </c>
      <c r="C22" s="63" t="s">
        <v>399</v>
      </c>
      <c r="D22" s="64">
        <v>1028800</v>
      </c>
      <c r="E22" s="64">
        <f>E27+E32</f>
        <v>611351.12999999523</v>
      </c>
      <c r="F22" s="65">
        <f>D22-E22</f>
        <v>417448.87000000477</v>
      </c>
    </row>
    <row r="23" spans="1:6" x14ac:dyDescent="0.2">
      <c r="A23" s="61" t="s">
        <v>432</v>
      </c>
      <c r="B23" s="62" t="s">
        <v>400</v>
      </c>
      <c r="C23" s="63" t="s">
        <v>511</v>
      </c>
      <c r="D23" s="64">
        <f>D24</f>
        <v>-41409900</v>
      </c>
      <c r="E23" s="64">
        <f>E24</f>
        <v>-41621261.810000002</v>
      </c>
      <c r="F23" s="65" t="s">
        <v>387</v>
      </c>
    </row>
    <row r="24" spans="1:6" ht="24.6" customHeight="1" x14ac:dyDescent="0.2">
      <c r="A24" s="74" t="s">
        <v>433</v>
      </c>
      <c r="B24" s="75" t="s">
        <v>400</v>
      </c>
      <c r="C24" s="76" t="s">
        <v>512</v>
      </c>
      <c r="D24" s="77">
        <f t="shared" ref="D24:E26" si="0">D25</f>
        <v>-41409900</v>
      </c>
      <c r="E24" s="77">
        <f t="shared" si="0"/>
        <v>-41621261.810000002</v>
      </c>
      <c r="F24" s="65"/>
    </row>
    <row r="25" spans="1:6" x14ac:dyDescent="0.2">
      <c r="A25" s="74" t="s">
        <v>434</v>
      </c>
      <c r="B25" s="75" t="s">
        <v>400</v>
      </c>
      <c r="C25" s="76" t="s">
        <v>520</v>
      </c>
      <c r="D25" s="77">
        <f t="shared" si="0"/>
        <v>-41409900</v>
      </c>
      <c r="E25" s="77">
        <f t="shared" si="0"/>
        <v>-41621261.810000002</v>
      </c>
      <c r="F25" s="65"/>
    </row>
    <row r="26" spans="1:6" ht="36.950000000000003" customHeight="1" x14ac:dyDescent="0.2">
      <c r="A26" s="74" t="s">
        <v>435</v>
      </c>
      <c r="B26" s="75" t="s">
        <v>400</v>
      </c>
      <c r="C26" s="76" t="s">
        <v>519</v>
      </c>
      <c r="D26" s="77">
        <f t="shared" si="0"/>
        <v>-41409900</v>
      </c>
      <c r="E26" s="77">
        <f t="shared" si="0"/>
        <v>-41621261.810000002</v>
      </c>
      <c r="F26" s="65"/>
    </row>
    <row r="27" spans="1:6" ht="24.6" customHeight="1" x14ac:dyDescent="0.2">
      <c r="A27" s="24" t="s">
        <v>401</v>
      </c>
      <c r="B27" s="25" t="s">
        <v>400</v>
      </c>
      <c r="C27" s="71" t="s">
        <v>518</v>
      </c>
      <c r="D27" s="27">
        <v>-41409900</v>
      </c>
      <c r="E27" s="27">
        <v>-41621261.810000002</v>
      </c>
      <c r="F27" s="56" t="s">
        <v>387</v>
      </c>
    </row>
    <row r="28" spans="1:6" ht="12.75" customHeight="1" x14ac:dyDescent="0.2">
      <c r="A28" s="61" t="s">
        <v>436</v>
      </c>
      <c r="B28" s="62" t="s">
        <v>402</v>
      </c>
      <c r="C28" s="63" t="s">
        <v>517</v>
      </c>
      <c r="D28" s="64">
        <f t="shared" ref="D28:E31" si="1">D29</f>
        <v>42438750</v>
      </c>
      <c r="E28" s="64">
        <f t="shared" si="1"/>
        <v>42232612.939999998</v>
      </c>
      <c r="F28" s="65" t="s">
        <v>387</v>
      </c>
    </row>
    <row r="29" spans="1:6" ht="12.75" customHeight="1" x14ac:dyDescent="0.2">
      <c r="A29" s="24" t="s">
        <v>437</v>
      </c>
      <c r="B29" s="25" t="s">
        <v>402</v>
      </c>
      <c r="C29" s="71" t="s">
        <v>516</v>
      </c>
      <c r="D29" s="27">
        <f t="shared" si="1"/>
        <v>42438750</v>
      </c>
      <c r="E29" s="27">
        <f t="shared" si="1"/>
        <v>42232612.939999998</v>
      </c>
      <c r="F29" s="56" t="s">
        <v>387</v>
      </c>
    </row>
    <row r="30" spans="1:6" ht="18.75" customHeight="1" x14ac:dyDescent="0.2">
      <c r="A30" s="24" t="s">
        <v>438</v>
      </c>
      <c r="B30" s="25" t="s">
        <v>402</v>
      </c>
      <c r="C30" s="71" t="s">
        <v>515</v>
      </c>
      <c r="D30" s="27">
        <f t="shared" si="1"/>
        <v>42438750</v>
      </c>
      <c r="E30" s="27">
        <f t="shared" si="1"/>
        <v>42232612.939999998</v>
      </c>
      <c r="F30" s="56"/>
    </row>
    <row r="31" spans="1:6" ht="22.5" customHeight="1" x14ac:dyDescent="0.2">
      <c r="A31" s="24" t="s">
        <v>439</v>
      </c>
      <c r="B31" s="25" t="s">
        <v>402</v>
      </c>
      <c r="C31" s="71" t="s">
        <v>514</v>
      </c>
      <c r="D31" s="27">
        <f t="shared" si="1"/>
        <v>42438750</v>
      </c>
      <c r="E31" s="27">
        <f t="shared" si="1"/>
        <v>42232612.939999998</v>
      </c>
      <c r="F31" s="56"/>
    </row>
    <row r="32" spans="1:6" ht="23.25" customHeight="1" x14ac:dyDescent="0.2">
      <c r="A32" s="24" t="s">
        <v>403</v>
      </c>
      <c r="B32" s="25" t="s">
        <v>402</v>
      </c>
      <c r="C32" s="71" t="s">
        <v>513</v>
      </c>
      <c r="D32" s="27">
        <v>42438750</v>
      </c>
      <c r="E32" s="27">
        <v>42232612.939999998</v>
      </c>
      <c r="F32" s="56" t="s">
        <v>387</v>
      </c>
    </row>
    <row r="38" spans="1:6" ht="12.75" customHeight="1" x14ac:dyDescent="0.2">
      <c r="C38" t="s">
        <v>441</v>
      </c>
    </row>
    <row r="41" spans="1:6" ht="12.75" customHeight="1" x14ac:dyDescent="0.2">
      <c r="C41" t="s">
        <v>442</v>
      </c>
    </row>
    <row r="44" spans="1:6" ht="12.75" customHeight="1" x14ac:dyDescent="0.2">
      <c r="C44" t="s">
        <v>443</v>
      </c>
    </row>
    <row r="48" spans="1:6" ht="12.75" customHeight="1" x14ac:dyDescent="0.2">
      <c r="A48" s="11"/>
      <c r="D48" s="2"/>
      <c r="E48" s="2"/>
      <c r="F48" s="7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8" stopIfTrue="1" operator="equal">
      <formula>0</formula>
    </cfRule>
  </conditionalFormatting>
  <conditionalFormatting sqref="E28:F28">
    <cfRule type="cellIs" priority="19" stopIfTrue="1" operator="equal">
      <formula>0</formula>
    </cfRule>
  </conditionalFormatting>
  <conditionalFormatting sqref="E30:F30">
    <cfRule type="cellIs" priority="20" stopIfTrue="1" operator="equal">
      <formula>0</formula>
    </cfRule>
  </conditionalFormatting>
  <conditionalFormatting sqref="E101:F101">
    <cfRule type="cellIs" priority="21" stopIfTrue="1" operator="equal">
      <formula>0</formula>
    </cfRule>
  </conditionalFormatting>
  <conditionalFormatting sqref="F15:F17 E13:F13 E15">
    <cfRule type="cellIs" priority="17" stopIfTrue="1" operator="equal">
      <formula>0</formula>
    </cfRule>
  </conditionalFormatting>
  <conditionalFormatting sqref="E28:F28">
    <cfRule type="cellIs" priority="16" stopIfTrue="1" operator="equal">
      <formula>0</formula>
    </cfRule>
  </conditionalFormatting>
  <conditionalFormatting sqref="E30:F30">
    <cfRule type="cellIs" priority="15" stopIfTrue="1" operator="equal">
      <formula>0</formula>
    </cfRule>
  </conditionalFormatting>
  <conditionalFormatting sqref="E101:F101">
    <cfRule type="cellIs" priority="14" stopIfTrue="1" operator="equal">
      <formula>0</formula>
    </cfRule>
  </conditionalFormatting>
  <conditionalFormatting sqref="F15:F17 E13:F13 E15">
    <cfRule type="cellIs" priority="13" stopIfTrue="1" operator="equal">
      <formula>0</formula>
    </cfRule>
  </conditionalFormatting>
  <conditionalFormatting sqref="E28:F28">
    <cfRule type="cellIs" priority="12" stopIfTrue="1" operator="equal">
      <formula>0</formula>
    </cfRule>
  </conditionalFormatting>
  <conditionalFormatting sqref="E30:F30">
    <cfRule type="cellIs" priority="11" stopIfTrue="1" operator="equal">
      <formula>0</formula>
    </cfRule>
  </conditionalFormatting>
  <conditionalFormatting sqref="E101:F101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13:F13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2" stopIfTrue="1" operator="equal">
      <formula>0</formula>
    </cfRule>
  </conditionalFormatting>
  <conditionalFormatting sqref="E104:F104 E31:F31 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404</v>
      </c>
      <c r="B1" t="s">
        <v>405</v>
      </c>
    </row>
    <row r="2" spans="1:2" x14ac:dyDescent="0.2">
      <c r="A2" t="s">
        <v>406</v>
      </c>
      <c r="B2" t="s">
        <v>407</v>
      </c>
    </row>
    <row r="3" spans="1:2" x14ac:dyDescent="0.2">
      <c r="A3" t="s">
        <v>408</v>
      </c>
      <c r="B3" t="s">
        <v>5</v>
      </c>
    </row>
    <row r="4" spans="1:2" x14ac:dyDescent="0.2">
      <c r="A4" t="s">
        <v>409</v>
      </c>
      <c r="B4" t="s">
        <v>410</v>
      </c>
    </row>
    <row r="5" spans="1:2" x14ac:dyDescent="0.2">
      <c r="A5" t="s">
        <v>411</v>
      </c>
      <c r="B5" t="s">
        <v>412</v>
      </c>
    </row>
    <row r="6" spans="1:2" x14ac:dyDescent="0.2">
      <c r="A6" t="s">
        <v>413</v>
      </c>
      <c r="B6" t="s">
        <v>405</v>
      </c>
    </row>
    <row r="7" spans="1:2" x14ac:dyDescent="0.2">
      <c r="A7" t="s">
        <v>414</v>
      </c>
      <c r="B7" t="s">
        <v>415</v>
      </c>
    </row>
    <row r="8" spans="1:2" x14ac:dyDescent="0.2">
      <c r="A8" t="s">
        <v>416</v>
      </c>
      <c r="B8" t="s">
        <v>415</v>
      </c>
    </row>
    <row r="9" spans="1:2" x14ac:dyDescent="0.2">
      <c r="A9" t="s">
        <v>417</v>
      </c>
      <c r="B9" t="s">
        <v>418</v>
      </c>
    </row>
    <row r="10" spans="1:2" x14ac:dyDescent="0.2">
      <c r="A10" t="s">
        <v>419</v>
      </c>
      <c r="B10" t="s">
        <v>420</v>
      </c>
    </row>
    <row r="11" spans="1:2" x14ac:dyDescent="0.2">
      <c r="A11" t="s">
        <v>421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rep:2.54.0.80</dc:description>
  <cp:lastModifiedBy>Доходы</cp:lastModifiedBy>
  <cp:lastPrinted>2022-01-27T11:29:46Z</cp:lastPrinted>
  <dcterms:created xsi:type="dcterms:W3CDTF">2022-01-11T13:40:38Z</dcterms:created>
  <dcterms:modified xsi:type="dcterms:W3CDTF">2022-01-27T14:59:31Z</dcterms:modified>
</cp:coreProperties>
</file>